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<sst xmlns="http://schemas.openxmlformats.org/spreadsheetml/2006/main" count="22" uniqueCount="22">
  <si>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Заходи</t>
  </si>
  <si>
    <t>№ п/п</t>
  </si>
  <si>
    <t>Всього, тис.грн.</t>
  </si>
  <si>
    <t>Новосанжарська ОТГ</t>
  </si>
  <si>
    <t>Нехворощанська ОТГ</t>
  </si>
  <si>
    <t>Драбинівська ОТГ</t>
  </si>
  <si>
    <t>Мачухівська ОТГ</t>
  </si>
  <si>
    <t>Оплата водопостачання та водовідведення</t>
  </si>
  <si>
    <t>Оплата електроенергії</t>
  </si>
  <si>
    <t>Оплата природного газу</t>
  </si>
  <si>
    <t>Оплата праці і нарахування на заробітну плату</t>
  </si>
  <si>
    <t>Придбання предметів, матеріалів, обладнання та інвентарю</t>
  </si>
  <si>
    <t>Оплата послуг (крім комунальних)</t>
  </si>
  <si>
    <t>Інші виплати населенню (безкоштовні лікарські засоби пільговій категорії населення)</t>
  </si>
  <si>
    <t>Оплата інших енергоносіїв та інших комунальних послуг</t>
  </si>
  <si>
    <t>Напрями витрат</t>
  </si>
  <si>
    <t xml:space="preserve">Всього </t>
  </si>
  <si>
    <t>Додаток до Програми фінансової підтримки комунального некомерційного підприємства "Новосанжарський Центр первинної медико-санітарної допомоги Новосанжарської селищної ради Полтавського району Полтавської області"</t>
  </si>
  <si>
    <t>Програми фінансової підтримки комунального некомерційного  підприємства  «Новосанжарський Центр первинної медико-санітарної допомоги Новосанжарської  селищної ради Полтавського району Полтавської області» на 2021 рік</t>
  </si>
  <si>
    <t>Придбання медикаментів та перев’язувальних матеріалів</t>
  </si>
  <si>
    <t>в тому числі забезпечення осіб з інвалідністю, дітей з інвалідністю, інших окремих категорій населення медичними виробами та іншими засобами</t>
  </si>
  <si>
    <t>Капітальний ремонт інших об'єктів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</si>
</sst>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96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4">
      <selection activeCell="L6" sqref="L6"/>
    </sheetView>
  </sheetViews>
  <sheetFormatPr defaultColWidth="9.140625" defaultRowHeight="12.75"/>
  <cols>
    <col min="2" max="2" width="72.7109375" style="0" customWidth="1"/>
    <col min="3" max="3" width="12.140625" style="0" customWidth="1"/>
    <col min="4" max="4" width="14.57421875" style="0" customWidth="1"/>
    <col min="5" max="5" width="15.28125" style="0" customWidth="1"/>
    <col min="6" max="6" width="13.28125" style="0" customWidth="1"/>
    <col min="7" max="7" width="12.7109375" style="0" customWidth="1"/>
  </cols>
  <sheetData>
    <row r="1" spans="1:8" ht="63" customHeight="1">
      <c r="A1" s="1"/>
      <c r="B1" s="1"/>
      <c r="C1" s="1"/>
      <c r="D1" s="1"/>
      <c r="E1" s="14" t="s">
        <v>17</v>
      </c>
      <c r="F1" s="14"/>
      <c r="G1" s="14"/>
      <c r="H1" s="14"/>
    </row>
    <row r="2" spans="1:6" ht="18.75" customHeight="1">
      <c r="A2" s="1"/>
      <c r="B2" s="1"/>
      <c r="C2" s="1"/>
      <c r="D2" s="1"/>
      <c r="E2" s="1"/>
      <c r="F2" s="1"/>
    </row>
    <row r="3" spans="1:6" ht="12.75">
      <c r="A3" s="1"/>
      <c r="B3" s="15"/>
      <c r="C3" s="15"/>
      <c r="D3" s="15"/>
      <c r="E3" s="15"/>
      <c r="F3" s="15"/>
    </row>
    <row r="4" spans="1:6" ht="18.75">
      <c r="A4" s="1"/>
      <c r="B4" s="16" t="s">
        <v>0</v>
      </c>
      <c r="C4" s="16"/>
      <c r="D4" s="16"/>
      <c r="E4" s="16"/>
      <c r="F4" s="16"/>
    </row>
    <row r="5" spans="1:6" ht="60.75" customHeight="1">
      <c r="A5" s="1"/>
      <c r="B5" s="17" t="s">
        <v>18</v>
      </c>
      <c r="C5" s="17"/>
      <c r="D5" s="17"/>
      <c r="E5" s="17"/>
      <c r="F5" s="17"/>
    </row>
    <row r="6" spans="1:6" ht="12.75">
      <c r="A6" s="1"/>
      <c r="B6" s="1"/>
      <c r="C6" s="1"/>
      <c r="D6" s="1"/>
      <c r="E6" s="1"/>
      <c r="F6" s="1"/>
    </row>
    <row r="7" spans="1:7" ht="12.75">
      <c r="A7" s="18" t="s">
        <v>1</v>
      </c>
      <c r="B7" s="18" t="s">
        <v>15</v>
      </c>
      <c r="C7" s="21"/>
      <c r="D7" s="21"/>
      <c r="E7" s="21"/>
      <c r="F7" s="21"/>
      <c r="G7" s="21"/>
    </row>
    <row r="8" spans="1:7" ht="12.75" customHeight="1">
      <c r="A8" s="19"/>
      <c r="B8" s="19"/>
      <c r="C8" s="22" t="s">
        <v>2</v>
      </c>
      <c r="D8" s="21"/>
      <c r="E8" s="21"/>
      <c r="F8" s="21"/>
      <c r="G8" s="21"/>
    </row>
    <row r="9" spans="1:7" ht="25.5">
      <c r="A9" s="20"/>
      <c r="B9" s="20"/>
      <c r="C9" s="22"/>
      <c r="D9" s="8" t="s">
        <v>3</v>
      </c>
      <c r="E9" s="8" t="s">
        <v>4</v>
      </c>
      <c r="F9" s="8" t="s">
        <v>5</v>
      </c>
      <c r="G9" s="10" t="s">
        <v>6</v>
      </c>
    </row>
    <row r="10" spans="1:7" ht="15.75">
      <c r="A10" s="6">
        <v>1</v>
      </c>
      <c r="B10" s="3" t="s">
        <v>10</v>
      </c>
      <c r="C10" s="9">
        <f aca="true" t="shared" si="0" ref="C10:C18">SUM(D10:G10)</f>
        <v>7795.700000000001</v>
      </c>
      <c r="D10" s="10">
        <f>3893.7-54</f>
        <v>3839.7</v>
      </c>
      <c r="E10" s="10">
        <v>1624.3</v>
      </c>
      <c r="F10" s="10">
        <v>2261.6</v>
      </c>
      <c r="G10" s="10">
        <f>243.8-173.7</f>
        <v>70.10000000000002</v>
      </c>
    </row>
    <row r="11" spans="1:7" ht="15.75">
      <c r="A11" s="7">
        <v>2</v>
      </c>
      <c r="B11" s="3" t="s">
        <v>11</v>
      </c>
      <c r="C11" s="9">
        <f t="shared" si="0"/>
        <v>563.8999999999999</v>
      </c>
      <c r="D11" s="12">
        <v>384.4</v>
      </c>
      <c r="E11" s="12">
        <v>134.2</v>
      </c>
      <c r="F11" s="12">
        <v>34.8</v>
      </c>
      <c r="G11" s="13">
        <f>28.9+15-33.4</f>
        <v>10.5</v>
      </c>
    </row>
    <row r="12" spans="1:7" ht="15.75">
      <c r="A12" s="7">
        <v>3</v>
      </c>
      <c r="B12" s="3" t="s">
        <v>19</v>
      </c>
      <c r="C12" s="9">
        <f t="shared" si="0"/>
        <v>1249.4</v>
      </c>
      <c r="D12" s="12">
        <v>849.8</v>
      </c>
      <c r="E12" s="12">
        <v>185.2</v>
      </c>
      <c r="F12" s="12">
        <v>208.7</v>
      </c>
      <c r="G12" s="13">
        <f>30-24.3</f>
        <v>5.699999999999999</v>
      </c>
    </row>
    <row r="13" spans="1:7" ht="47.25">
      <c r="A13" s="6"/>
      <c r="B13" s="3" t="s">
        <v>20</v>
      </c>
      <c r="C13" s="9">
        <v>74.2</v>
      </c>
      <c r="D13" s="12">
        <v>74.2</v>
      </c>
      <c r="E13" s="12"/>
      <c r="F13" s="12"/>
      <c r="G13" s="13"/>
    </row>
    <row r="14" spans="1:7" ht="15.75">
      <c r="A14" s="6">
        <v>4</v>
      </c>
      <c r="B14" s="3" t="s">
        <v>12</v>
      </c>
      <c r="C14" s="9">
        <f t="shared" si="0"/>
        <v>509</v>
      </c>
      <c r="D14" s="12">
        <v>378.5</v>
      </c>
      <c r="E14" s="12">
        <f>51.1+1.8</f>
        <v>52.9</v>
      </c>
      <c r="F14" s="12">
        <f>68.1+2.9</f>
        <v>71</v>
      </c>
      <c r="G14" s="13">
        <f>3.6+9.7+0.8-7.5</f>
        <v>6.6</v>
      </c>
    </row>
    <row r="15" spans="1:7" ht="15.75">
      <c r="A15" s="7">
        <v>5</v>
      </c>
      <c r="B15" s="3" t="s">
        <v>7</v>
      </c>
      <c r="C15" s="9">
        <f t="shared" si="0"/>
        <v>23.700000000000003</v>
      </c>
      <c r="D15" s="12">
        <v>18.6</v>
      </c>
      <c r="E15" s="12">
        <v>1.6</v>
      </c>
      <c r="F15" s="12">
        <v>3.5</v>
      </c>
      <c r="G15" s="13"/>
    </row>
    <row r="16" spans="1:7" ht="15.75">
      <c r="A16" s="7">
        <v>6</v>
      </c>
      <c r="B16" s="3" t="s">
        <v>8</v>
      </c>
      <c r="C16" s="9">
        <f t="shared" si="0"/>
        <v>318.3</v>
      </c>
      <c r="D16" s="12">
        <v>223.2</v>
      </c>
      <c r="E16" s="12">
        <v>41.3</v>
      </c>
      <c r="F16" s="12">
        <v>51.8</v>
      </c>
      <c r="G16" s="13">
        <f>11.6-9.6</f>
        <v>2</v>
      </c>
    </row>
    <row r="17" spans="1:7" ht="15.75">
      <c r="A17" s="6">
        <v>7</v>
      </c>
      <c r="B17" s="3" t="s">
        <v>9</v>
      </c>
      <c r="C17" s="9">
        <f t="shared" si="0"/>
        <v>939.7</v>
      </c>
      <c r="D17" s="12">
        <f>543.2-5.1</f>
        <v>538.1</v>
      </c>
      <c r="E17" s="12">
        <v>210.1</v>
      </c>
      <c r="F17" s="12">
        <v>167.4</v>
      </c>
      <c r="G17" s="13">
        <f>36.6-12.5</f>
        <v>24.1</v>
      </c>
    </row>
    <row r="18" spans="1:7" ht="40.5" customHeight="1">
      <c r="A18" s="7">
        <v>8</v>
      </c>
      <c r="B18" s="3" t="s">
        <v>14</v>
      </c>
      <c r="C18" s="9">
        <f t="shared" si="0"/>
        <v>7.8999999999999995</v>
      </c>
      <c r="D18" s="9">
        <f>2.8+5.1</f>
        <v>7.8999999999999995</v>
      </c>
      <c r="E18" s="9"/>
      <c r="F18" s="9"/>
      <c r="G18" s="11"/>
    </row>
    <row r="19" spans="1:7" ht="31.5">
      <c r="A19" s="7">
        <v>9</v>
      </c>
      <c r="B19" s="3" t="s">
        <v>13</v>
      </c>
      <c r="C19" s="9">
        <f>SUM(D19:G19)</f>
        <v>911.3000000000001</v>
      </c>
      <c r="D19" s="9">
        <v>840</v>
      </c>
      <c r="E19" s="9">
        <v>7.1</v>
      </c>
      <c r="F19" s="9">
        <v>64.2</v>
      </c>
      <c r="G19" s="11">
        <f>1-1</f>
        <v>0</v>
      </c>
    </row>
    <row r="20" spans="1:7" ht="15.75">
      <c r="A20" s="7">
        <v>10</v>
      </c>
      <c r="B20" s="3" t="s">
        <v>21</v>
      </c>
      <c r="C20" s="9">
        <f>SUM(D20:G20)</f>
        <v>54</v>
      </c>
      <c r="D20" s="9">
        <f>54</f>
        <v>54</v>
      </c>
      <c r="E20" s="9"/>
      <c r="F20" s="9"/>
      <c r="G20" s="11"/>
    </row>
    <row r="21" spans="1:7" ht="15.75">
      <c r="A21" s="2"/>
      <c r="B21" s="4" t="s">
        <v>16</v>
      </c>
      <c r="C21" s="9">
        <f>C10+C11+C12+C14+C15+C16+C17+C18+C19+C20</f>
        <v>12372.9</v>
      </c>
      <c r="D21" s="9">
        <f>D10+D11+D12+D14+D15+D16+D17+D18+D19+D20</f>
        <v>7134.2</v>
      </c>
      <c r="E21" s="9">
        <f>E10+E11+E12+E14+E15+E16+E17+E18+E19+E20</f>
        <v>2256.7</v>
      </c>
      <c r="F21" s="9">
        <f>F10+F11+F12+F14+F15+F16+F17+F18+F19+F20</f>
        <v>2863</v>
      </c>
      <c r="G21" s="9">
        <f>G10+G11+G12+G14+G15+G16+G17+G18+G19+G20</f>
        <v>119.00000000000003</v>
      </c>
    </row>
    <row r="23" spans="3:7" ht="12.75">
      <c r="C23" s="5"/>
      <c r="D23" s="5"/>
      <c r="E23" s="5"/>
      <c r="F23" s="5"/>
      <c r="G23" s="5"/>
    </row>
  </sheetData>
  <sheetProtection/>
  <mergeCells count="9">
    <mergeCell ref="E1:H1"/>
    <mergeCell ref="B3:F3"/>
    <mergeCell ref="B4:F4"/>
    <mergeCell ref="B5:F5"/>
    <mergeCell ref="A7:A9"/>
    <mergeCell ref="B7:B9"/>
    <mergeCell ref="C7:G7"/>
    <mergeCell ref="C8:C9"/>
    <mergeCell ref="D8:G8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2021-08-04T16:49:14Z</cp:lastPrinted>
  <dcterms:created xsi:type="dcterms:W3CDTF">1996-10-08T23:32:33Z</dcterms:created>
  <dcterms:modified xsi:type="dcterms:W3CDTF">2021-08-04T16:50:32Z</dcterms:modified>
  <cp:category/>
  <cp:version/>
  <cp:contentType/>
  <cp:contentStatus/>
</cp:coreProperties>
</file>