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RETAR\Desktop\"/>
    </mc:Choice>
  </mc:AlternateContent>
  <bookViews>
    <workbookView xWindow="0" yWindow="0" windowWidth="21570" windowHeight="7635"/>
  </bookViews>
  <sheets>
    <sheet name="Лист1" sheetId="1" r:id="rId1"/>
    <sheet name="Лист1 (2)" sheetId="3" r:id="rId2"/>
  </sheets>
  <definedNames>
    <definedName name="_xlnm.Print_Titles" localSheetId="0">Лист1!$A:$C</definedName>
    <definedName name="_xlnm.Print_Titles" localSheetId="1">'Лист1 (2)'!$A:$C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3" l="1"/>
  <c r="H34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4" i="3"/>
  <c r="I24" i="3"/>
  <c r="H24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J33" i="3" s="1"/>
  <c r="I9" i="3"/>
  <c r="H9" i="3"/>
  <c r="H9" i="1" l="1"/>
  <c r="H10" i="1" l="1"/>
  <c r="H66" i="1" l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5" i="1" l="1"/>
  <c r="I86" i="1" l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</calcChain>
</file>

<file path=xl/sharedStrings.xml><?xml version="1.0" encoding="utf-8"?>
<sst xmlns="http://schemas.openxmlformats.org/spreadsheetml/2006/main" count="130" uniqueCount="111">
  <si>
    <t>Станом на 02.01.2020</t>
  </si>
  <si>
    <t>грн.</t>
  </si>
  <si>
    <t>ККД</t>
  </si>
  <si>
    <t>Доходи</t>
  </si>
  <si>
    <t>отг смт. Новi Санжари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</si>
  <si>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</si>
  <si>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</si>
  <si>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</si>
  <si>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</si>
  <si>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</si>
  <si>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</si>
  <si>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</si>
  <si>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</si>
  <si>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</si>
  <si>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</si>
  <si>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</si>
  <si>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</si>
  <si>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</si>
  <si>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</si>
  <si>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</si>
  <si>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</si>
  <si>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</si>
  <si>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</si>
  <si>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</si>
  <si>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</si>
  <si>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</si>
  <si>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</si>
  <si>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</si>
  <si>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</si>
  <si>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</si>
  <si>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</si>
  <si>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</si>
  <si>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</si>
  <si>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</si>
  <si>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</si>
  <si>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</si>
  <si>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</si>
  <si>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</si>
  <si>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</si>
  <si>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</si>
  <si>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</si>
  <si>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</si>
  <si>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</si>
  <si>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</si>
  <si>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</si>
  <si>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</si>
  <si>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</si>
  <si>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</si>
  <si>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</si>
  <si>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</si>
  <si>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</si>
  <si>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</si>
  <si>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</si>
  <si>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</si>
  <si>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</si>
  <si>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</si>
  <si>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</si>
  <si>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</si>
  <si>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</si>
  <si>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</si>
  <si>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</si>
  <si>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</si>
  <si>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</si>
  <si>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</si>
  <si>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</si>
  <si>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</si>
  <si>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</si>
  <si>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</si>
  <si>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</si>
  <si>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</si>
  <si>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</si>
  <si>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</si>
  <si>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</si>
  <si>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</si>
  <si>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</si>
  <si>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</si>
  <si>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</si>
  <si>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</si>
  <si>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</si>
  <si>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</si>
  <si>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</si>
  <si>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</si>
  <si>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</si>
  <si>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</si>
  <si>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</si>
  <si>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</si>
  <si>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</si>
  <si>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</si>
  <si>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</si>
  <si>
    <t>загальний фонд</t>
  </si>
  <si>
    <t xml:space="preserve"> питома вага %</t>
  </si>
  <si>
    <t>%  питомої ваги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</si>
  <si>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</si>
  <si>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</si>
  <si>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</si>
  <si>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</si>
  <si>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</si>
  <si>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</si>
  <si>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</si>
  <si>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</si>
  <si>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</si>
  <si>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</si>
  <si>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</si>
  <si>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</si>
  <si>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</si>
  <si>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</si>
  <si>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здійснення природоохоронних заходів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</si>
  <si>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</si>
  <si>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</si>
  <si>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Звіт по виконанню бюджету   Новосанжарської  об,єднаної територіальної громади  за 2019 рік ( доходи загального фонду )</t>
  </si>
  <si>
    <t>Звіт про  виконання  бюджету  Новосанжарської об,єднаної територіальної громади  за 2019 рік (  доходи спеціального фонду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</si>
</sst>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5" fillId="2" borderId="1" xfId="0" applyNumberFormat="1" applyFont="1" applyFill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164" fontId="1" fillId="2" borderId="1" xfId="0" applyNumberFormat="1" applyFont="1" applyFill="1" applyBorder="1"/>
    <xf numFmtId="164" fontId="1" fillId="2" borderId="0" xfId="0" applyNumberFormat="1" applyFont="1" applyFill="1"/>
    <xf numFmtId="0" fontId="5" fillId="2" borderId="1" xfId="0" applyFont="1" applyFill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61" zoomScaleNormal="100" workbookViewId="0">
      <selection activeCell="H94" sqref="H94"/>
    </sheetView>
  </sheetViews>
  <sheetFormatPr defaultRowHeight="12.75" x14ac:dyDescent="0.2"/>
  <cols>
    <col min="1" max="1" width="0.140625" customWidth="1"/>
    <col min="2" max="2" width="16.5703125" customWidth="1"/>
    <col min="3" max="3" width="65.7109375" customWidth="1"/>
    <col min="4" max="4" width="22.140625" customWidth="1"/>
    <col min="5" max="5" width="13.85546875" hidden="1" customWidth="1"/>
    <col min="6" max="6" width="16" customWidth="1"/>
    <col min="7" max="7" width="0.140625" hidden="1" customWidth="1"/>
    <col min="8" max="8" width="12.85546875" customWidth="1"/>
    <col min="9" max="9" width="12.28515625" customWidth="1"/>
  </cols>
  <sheetData>
    <row r="1" spans="1:9" x14ac:dyDescent="0.2">
      <c r="A1" s="19" t="s">
        <v>109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1"/>
      <c r="B2" s="1"/>
      <c r="C2" s="1"/>
      <c r="D2" s="1"/>
      <c r="E2" s="1"/>
      <c r="F2" s="1"/>
      <c r="G2" s="1"/>
      <c r="H2" s="6"/>
      <c r="I2" s="1"/>
    </row>
    <row r="3" spans="1:9" x14ac:dyDescent="0.2">
      <c r="A3" s="20" t="s">
        <v>89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F4" t="s">
        <v>1</v>
      </c>
    </row>
    <row r="5" spans="1:9" x14ac:dyDescent="0.2">
      <c r="A5" s="21"/>
      <c r="B5" s="22" t="s">
        <v>2</v>
      </c>
      <c r="C5" s="22" t="s">
        <v>3</v>
      </c>
      <c r="D5" s="23"/>
      <c r="E5" s="23"/>
      <c r="F5" s="23"/>
      <c r="G5" s="23"/>
      <c r="H5" s="23"/>
      <c r="I5" s="23"/>
    </row>
    <row r="6" spans="1:9" ht="28.5" customHeight="1" x14ac:dyDescent="0.2">
      <c r="A6" s="21"/>
      <c r="B6" s="23"/>
      <c r="C6" s="23"/>
      <c r="D6" s="2" t="s">
        <v>6</v>
      </c>
      <c r="E6" s="2" t="s">
        <v>7</v>
      </c>
      <c r="F6" s="3" t="s">
        <v>8</v>
      </c>
      <c r="G6" s="3" t="s">
        <v>9</v>
      </c>
      <c r="H6" s="2" t="s">
        <v>90</v>
      </c>
      <c r="I6" s="3" t="s">
        <v>10</v>
      </c>
    </row>
    <row r="7" spans="1:9" ht="15.75" x14ac:dyDescent="0.25">
      <c r="A7" s="7"/>
      <c r="B7" s="7">
        <v>10000000</v>
      </c>
      <c r="C7" s="7" t="s">
        <v>11</v>
      </c>
      <c r="D7" s="8">
        <v>34516880</v>
      </c>
      <c r="E7" s="8">
        <v>34516880</v>
      </c>
      <c r="F7" s="8">
        <v>34299031.009999998</v>
      </c>
      <c r="G7" s="8">
        <f t="shared" ref="G7:G38" si="0">F7-E7</f>
        <v>-217848.99000000209</v>
      </c>
      <c r="H7" s="8"/>
      <c r="I7" s="8">
        <f t="shared" ref="I7:I38" si="1">IF(E7=0,0,F7/E7*100)</f>
        <v>99.368862452226267</v>
      </c>
    </row>
    <row r="8" spans="1:9" ht="15.75" x14ac:dyDescent="0.25">
      <c r="A8" s="7"/>
      <c r="B8" s="7">
        <v>11000000</v>
      </c>
      <c r="C8" s="7" t="s">
        <v>12</v>
      </c>
      <c r="D8" s="8">
        <v>21805570</v>
      </c>
      <c r="E8" s="8">
        <v>21805570</v>
      </c>
      <c r="F8" s="8">
        <v>21520405.050000001</v>
      </c>
      <c r="G8" s="8">
        <f t="shared" si="0"/>
        <v>-285164.94999999925</v>
      </c>
      <c r="H8" s="8"/>
      <c r="I8" s="8">
        <f t="shared" si="1"/>
        <v>98.692238038262701</v>
      </c>
    </row>
    <row r="9" spans="1:9" ht="15.75" x14ac:dyDescent="0.25">
      <c r="A9" s="7"/>
      <c r="B9" s="7">
        <v>11010000</v>
      </c>
      <c r="C9" s="7" t="s">
        <v>13</v>
      </c>
      <c r="D9" s="8">
        <v>21804570</v>
      </c>
      <c r="E9" s="8">
        <v>21804570</v>
      </c>
      <c r="F9" s="8">
        <v>21519367.050000001</v>
      </c>
      <c r="G9" s="8">
        <f t="shared" si="0"/>
        <v>-285202.94999999925</v>
      </c>
      <c r="H9" s="8">
        <f>(F9/F85)*100</f>
        <v>61.06238745114775</v>
      </c>
      <c r="I9" s="8">
        <f t="shared" si="1"/>
        <v>98.692003786362221</v>
      </c>
    </row>
    <row r="10" spans="1:9" ht="15.75" x14ac:dyDescent="0.25">
      <c r="A10" s="7"/>
      <c r="B10" s="7">
        <v>11010100</v>
      </c>
      <c r="C10" s="7" t="s">
        <v>14</v>
      </c>
      <c r="D10" s="8">
        <v>20062810</v>
      </c>
      <c r="E10" s="8">
        <v>20062810</v>
      </c>
      <c r="F10" s="8">
        <v>19632370.870000001</v>
      </c>
      <c r="G10" s="8">
        <f t="shared" si="0"/>
        <v>-430439.12999999896</v>
      </c>
      <c r="H10" s="8">
        <f>(F10/F85)*100</f>
        <v>55.70793201599146</v>
      </c>
      <c r="I10" s="8">
        <f t="shared" si="1"/>
        <v>97.854542160345432</v>
      </c>
    </row>
    <row r="11" spans="1:9" ht="15.75" x14ac:dyDescent="0.25">
      <c r="A11" s="7"/>
      <c r="B11" s="7">
        <v>11010200</v>
      </c>
      <c r="C11" s="7" t="s">
        <v>15</v>
      </c>
      <c r="D11" s="8">
        <v>1330000</v>
      </c>
      <c r="E11" s="8">
        <v>1330000</v>
      </c>
      <c r="F11" s="8">
        <v>1426459.7</v>
      </c>
      <c r="G11" s="8">
        <f t="shared" si="0"/>
        <v>96459.699999999953</v>
      </c>
      <c r="H11" s="8">
        <f>(F11/F85)*100</f>
        <v>4.0476578461840944</v>
      </c>
      <c r="I11" s="8">
        <f t="shared" si="1"/>
        <v>107.25260902255638</v>
      </c>
    </row>
    <row r="12" spans="1:9" ht="15.75" x14ac:dyDescent="0.25">
      <c r="A12" s="7"/>
      <c r="B12" s="7">
        <v>11010400</v>
      </c>
      <c r="C12" s="7" t="s">
        <v>16</v>
      </c>
      <c r="D12" s="8">
        <v>221960</v>
      </c>
      <c r="E12" s="8">
        <v>221960</v>
      </c>
      <c r="F12" s="8">
        <v>262368.39</v>
      </c>
      <c r="G12" s="8">
        <f t="shared" si="0"/>
        <v>40408.390000000014</v>
      </c>
      <c r="H12" s="8">
        <f>(F12/F85)*100</f>
        <v>0.74448473544271088</v>
      </c>
      <c r="I12" s="8">
        <f t="shared" si="1"/>
        <v>118.20525770409083</v>
      </c>
    </row>
    <row r="13" spans="1:9" ht="15.75" x14ac:dyDescent="0.25">
      <c r="A13" s="7"/>
      <c r="B13" s="7">
        <v>11010500</v>
      </c>
      <c r="C13" s="7" t="s">
        <v>17</v>
      </c>
      <c r="D13" s="8">
        <v>189800</v>
      </c>
      <c r="E13" s="8">
        <v>189800</v>
      </c>
      <c r="F13" s="8">
        <v>198168.09</v>
      </c>
      <c r="G13" s="8">
        <f t="shared" si="0"/>
        <v>8368.0899999999965</v>
      </c>
      <c r="H13" s="8">
        <f>(F13/F85)*100</f>
        <v>0.5623128535294869</v>
      </c>
      <c r="I13" s="8">
        <f t="shared" si="1"/>
        <v>104.40889884088513</v>
      </c>
    </row>
    <row r="14" spans="1:9" ht="15.75" x14ac:dyDescent="0.25">
      <c r="A14" s="7"/>
      <c r="B14" s="7">
        <v>11020000</v>
      </c>
      <c r="C14" s="7" t="s">
        <v>18</v>
      </c>
      <c r="D14" s="8">
        <v>1000</v>
      </c>
      <c r="E14" s="8">
        <v>1000</v>
      </c>
      <c r="F14" s="8">
        <v>1038</v>
      </c>
      <c r="G14" s="8">
        <f t="shared" si="0"/>
        <v>38</v>
      </c>
      <c r="H14" s="8">
        <f>(F14/F85)*100</f>
        <v>2.9453820842881792E-3</v>
      </c>
      <c r="I14" s="8">
        <f t="shared" si="1"/>
        <v>103.8</v>
      </c>
    </row>
    <row r="15" spans="1:9" ht="15.75" x14ac:dyDescent="0.25">
      <c r="A15" s="7"/>
      <c r="B15" s="7">
        <v>11020200</v>
      </c>
      <c r="C15" s="7" t="s">
        <v>19</v>
      </c>
      <c r="D15" s="8">
        <v>1000</v>
      </c>
      <c r="E15" s="8">
        <v>1000</v>
      </c>
      <c r="F15" s="8">
        <v>1038</v>
      </c>
      <c r="G15" s="8">
        <f t="shared" si="0"/>
        <v>38</v>
      </c>
      <c r="H15" s="8">
        <f>(F15/F85)*100</f>
        <v>2.9453820842881792E-3</v>
      </c>
      <c r="I15" s="8">
        <f t="shared" si="1"/>
        <v>103.8</v>
      </c>
    </row>
    <row r="16" spans="1:9" ht="15.75" x14ac:dyDescent="0.25">
      <c r="A16" s="7"/>
      <c r="B16" s="7">
        <v>13000000</v>
      </c>
      <c r="C16" s="7" t="s">
        <v>20</v>
      </c>
      <c r="D16" s="8">
        <v>80400</v>
      </c>
      <c r="E16" s="8">
        <v>80400</v>
      </c>
      <c r="F16" s="8">
        <v>80063.17</v>
      </c>
      <c r="G16" s="8">
        <f t="shared" si="0"/>
        <v>-336.83000000000175</v>
      </c>
      <c r="H16" s="8">
        <f>(F16/F85)*100</f>
        <v>0.22718364790878498</v>
      </c>
      <c r="I16" s="8">
        <f t="shared" si="1"/>
        <v>99.58105721393035</v>
      </c>
    </row>
    <row r="17" spans="1:9" ht="15.75" x14ac:dyDescent="0.25">
      <c r="A17" s="7"/>
      <c r="B17" s="7">
        <v>13010000</v>
      </c>
      <c r="C17" s="7" t="s">
        <v>21</v>
      </c>
      <c r="D17" s="8">
        <v>79000</v>
      </c>
      <c r="E17" s="8">
        <v>79000</v>
      </c>
      <c r="F17" s="8">
        <v>79781.239999999991</v>
      </c>
      <c r="G17" s="8">
        <f t="shared" si="0"/>
        <v>781.23999999999069</v>
      </c>
      <c r="H17" s="8">
        <f>(F17/F85)*100</f>
        <v>0.22638365602918631</v>
      </c>
      <c r="I17" s="8">
        <f t="shared" si="1"/>
        <v>100.98891139240504</v>
      </c>
    </row>
    <row r="18" spans="1:9" ht="15.75" x14ac:dyDescent="0.25">
      <c r="A18" s="7"/>
      <c r="B18" s="7">
        <v>13010100</v>
      </c>
      <c r="C18" s="7" t="s">
        <v>22</v>
      </c>
      <c r="D18" s="8">
        <v>49000</v>
      </c>
      <c r="E18" s="8">
        <v>49000</v>
      </c>
      <c r="F18" s="8">
        <v>49248.49</v>
      </c>
      <c r="G18" s="8">
        <f t="shared" si="0"/>
        <v>248.48999999999796</v>
      </c>
      <c r="H18" s="8">
        <f>(F18/F85)*100</f>
        <v>0.13974529877094943</v>
      </c>
      <c r="I18" s="8">
        <f t="shared" si="1"/>
        <v>100.50712244897959</v>
      </c>
    </row>
    <row r="19" spans="1:9" ht="15.75" x14ac:dyDescent="0.25">
      <c r="A19" s="7"/>
      <c r="B19" s="7">
        <v>13010200</v>
      </c>
      <c r="C19" s="7" t="s">
        <v>23</v>
      </c>
      <c r="D19" s="8">
        <v>30000</v>
      </c>
      <c r="E19" s="8">
        <v>30000</v>
      </c>
      <c r="F19" s="8">
        <v>30532.75</v>
      </c>
      <c r="G19" s="8">
        <f t="shared" si="0"/>
        <v>532.75</v>
      </c>
      <c r="H19" s="8">
        <f>(F19/F85)*100</f>
        <v>8.6638357258236903E-2</v>
      </c>
      <c r="I19" s="8">
        <f t="shared" si="1"/>
        <v>101.77583333333334</v>
      </c>
    </row>
    <row r="20" spans="1:9" ht="15.75" x14ac:dyDescent="0.25">
      <c r="A20" s="7"/>
      <c r="B20" s="7">
        <v>13020000</v>
      </c>
      <c r="C20" s="7" t="s">
        <v>24</v>
      </c>
      <c r="D20" s="8">
        <v>0</v>
      </c>
      <c r="E20" s="8">
        <v>0</v>
      </c>
      <c r="F20" s="8">
        <v>-2335.4</v>
      </c>
      <c r="G20" s="8">
        <f t="shared" si="0"/>
        <v>-2335.4</v>
      </c>
      <c r="H20" s="8">
        <f>(F20/F85)*100</f>
        <v>-6.6268259341489538E-3</v>
      </c>
      <c r="I20" s="8">
        <f t="shared" si="1"/>
        <v>0</v>
      </c>
    </row>
    <row r="21" spans="1:9" ht="15.75" x14ac:dyDescent="0.25">
      <c r="A21" s="7"/>
      <c r="B21" s="7">
        <v>13020200</v>
      </c>
      <c r="C21" s="7" t="s">
        <v>25</v>
      </c>
      <c r="D21" s="8">
        <v>0</v>
      </c>
      <c r="E21" s="8">
        <v>0</v>
      </c>
      <c r="F21" s="8">
        <v>-2335.4</v>
      </c>
      <c r="G21" s="8">
        <f t="shared" si="0"/>
        <v>-2335.4</v>
      </c>
      <c r="H21" s="8">
        <f>(F21/F85)*100</f>
        <v>-6.6268259341489538E-3</v>
      </c>
      <c r="I21" s="8">
        <f t="shared" si="1"/>
        <v>0</v>
      </c>
    </row>
    <row r="22" spans="1:9" ht="15.75" x14ac:dyDescent="0.25">
      <c r="A22" s="7"/>
      <c r="B22" s="7">
        <v>13030000</v>
      </c>
      <c r="C22" s="7" t="s">
        <v>26</v>
      </c>
      <c r="D22" s="8">
        <v>1400</v>
      </c>
      <c r="E22" s="8">
        <v>1400</v>
      </c>
      <c r="F22" s="8">
        <v>2617.33</v>
      </c>
      <c r="G22" s="8">
        <f t="shared" si="0"/>
        <v>1217.33</v>
      </c>
      <c r="H22" s="8">
        <f>(F22/F85)*100</f>
        <v>7.4268178137475716E-3</v>
      </c>
      <c r="I22" s="8">
        <f t="shared" si="1"/>
        <v>186.95214285714286</v>
      </c>
    </row>
    <row r="23" spans="1:9" ht="15.75" x14ac:dyDescent="0.25">
      <c r="A23" s="7"/>
      <c r="B23" s="7">
        <v>13030100</v>
      </c>
      <c r="C23" s="7" t="s">
        <v>27</v>
      </c>
      <c r="D23" s="8">
        <v>1400</v>
      </c>
      <c r="E23" s="8">
        <v>1400</v>
      </c>
      <c r="F23" s="8">
        <v>3298.7</v>
      </c>
      <c r="G23" s="8">
        <f t="shared" si="0"/>
        <v>1898.6999999999998</v>
      </c>
      <c r="H23" s="8">
        <f>(F23/F85)*100</f>
        <v>9.3602426603481836E-3</v>
      </c>
      <c r="I23" s="8">
        <f t="shared" si="1"/>
        <v>235.62142857142857</v>
      </c>
    </row>
    <row r="24" spans="1:9" ht="15.75" x14ac:dyDescent="0.25">
      <c r="A24" s="7"/>
      <c r="B24" s="7">
        <v>13030200</v>
      </c>
      <c r="C24" s="7" t="s">
        <v>28</v>
      </c>
      <c r="D24" s="8">
        <v>0</v>
      </c>
      <c r="E24" s="8">
        <v>0</v>
      </c>
      <c r="F24" s="8">
        <v>-681.37</v>
      </c>
      <c r="G24" s="8">
        <f t="shared" si="0"/>
        <v>-681.37</v>
      </c>
      <c r="H24" s="8">
        <f>(F24/F85)*100</f>
        <v>-1.9334248466006134E-3</v>
      </c>
      <c r="I24" s="8">
        <f t="shared" si="1"/>
        <v>0</v>
      </c>
    </row>
    <row r="25" spans="1:9" ht="15.75" x14ac:dyDescent="0.25">
      <c r="A25" s="7"/>
      <c r="B25" s="7">
        <v>14000000</v>
      </c>
      <c r="C25" s="7" t="s">
        <v>29</v>
      </c>
      <c r="D25" s="8">
        <v>4509750</v>
      </c>
      <c r="E25" s="8">
        <v>4509750</v>
      </c>
      <c r="F25" s="8">
        <v>4750811.51</v>
      </c>
      <c r="G25" s="8">
        <f t="shared" si="0"/>
        <v>241061.50999999978</v>
      </c>
      <c r="H25" s="8">
        <f>(F25/F85)*100</f>
        <v>13.480688928115676</v>
      </c>
      <c r="I25" s="8">
        <f t="shared" si="1"/>
        <v>105.34534087255392</v>
      </c>
    </row>
    <row r="26" spans="1:9" ht="15.75" x14ac:dyDescent="0.25">
      <c r="A26" s="7"/>
      <c r="B26" s="7">
        <v>14020000</v>
      </c>
      <c r="C26" s="7" t="s">
        <v>30</v>
      </c>
      <c r="D26" s="8">
        <v>755000</v>
      </c>
      <c r="E26" s="8">
        <v>755000</v>
      </c>
      <c r="F26" s="8">
        <v>814417.18</v>
      </c>
      <c r="G26" s="8">
        <f t="shared" si="0"/>
        <v>59417.180000000051</v>
      </c>
      <c r="H26" s="8">
        <f>(F26/F85)*100</f>
        <v>2.3109535367133924</v>
      </c>
      <c r="I26" s="8">
        <f t="shared" si="1"/>
        <v>107.86982516556292</v>
      </c>
    </row>
    <row r="27" spans="1:9" ht="15.75" x14ac:dyDescent="0.25">
      <c r="A27" s="7"/>
      <c r="B27" s="7">
        <v>14021900</v>
      </c>
      <c r="C27" s="7" t="s">
        <v>31</v>
      </c>
      <c r="D27" s="8">
        <v>755000</v>
      </c>
      <c r="E27" s="8">
        <v>755000</v>
      </c>
      <c r="F27" s="8">
        <v>814417.18</v>
      </c>
      <c r="G27" s="8">
        <f t="shared" si="0"/>
        <v>59417.180000000051</v>
      </c>
      <c r="H27" s="8">
        <f>(F27/F85)*100</f>
        <v>2.3109535367133924</v>
      </c>
      <c r="I27" s="8">
        <f t="shared" si="1"/>
        <v>107.86982516556292</v>
      </c>
    </row>
    <row r="28" spans="1:9" ht="15.75" x14ac:dyDescent="0.25">
      <c r="A28" s="7"/>
      <c r="B28" s="7">
        <v>14030000</v>
      </c>
      <c r="C28" s="7" t="s">
        <v>32</v>
      </c>
      <c r="D28" s="8">
        <v>3203000</v>
      </c>
      <c r="E28" s="8">
        <v>3203000</v>
      </c>
      <c r="F28" s="8">
        <v>3360387.03</v>
      </c>
      <c r="G28" s="8">
        <f t="shared" si="0"/>
        <v>157387.0299999998</v>
      </c>
      <c r="H28" s="8">
        <f>(F28/F85)*100</f>
        <v>9.5352830004203888</v>
      </c>
      <c r="I28" s="8">
        <f t="shared" si="1"/>
        <v>104.91373805807056</v>
      </c>
    </row>
    <row r="29" spans="1:9" ht="15.75" x14ac:dyDescent="0.25">
      <c r="A29" s="7"/>
      <c r="B29" s="7">
        <v>14031900</v>
      </c>
      <c r="C29" s="7" t="s">
        <v>31</v>
      </c>
      <c r="D29" s="8">
        <v>3203000</v>
      </c>
      <c r="E29" s="8">
        <v>3203000</v>
      </c>
      <c r="F29" s="8">
        <v>3360387.03</v>
      </c>
      <c r="G29" s="8">
        <f t="shared" si="0"/>
        <v>157387.0299999998</v>
      </c>
      <c r="H29" s="8">
        <f>(F29/F85)*100</f>
        <v>9.5352830004203888</v>
      </c>
      <c r="I29" s="8">
        <f t="shared" si="1"/>
        <v>104.91373805807056</v>
      </c>
    </row>
    <row r="30" spans="1:9" ht="15.75" x14ac:dyDescent="0.25">
      <c r="A30" s="7"/>
      <c r="B30" s="7">
        <v>14040000</v>
      </c>
      <c r="C30" s="7" t="s">
        <v>33</v>
      </c>
      <c r="D30" s="8">
        <v>551750</v>
      </c>
      <c r="E30" s="8">
        <v>551750</v>
      </c>
      <c r="F30" s="8">
        <v>576007.30000000005</v>
      </c>
      <c r="G30" s="8">
        <f t="shared" si="0"/>
        <v>24257.300000000047</v>
      </c>
      <c r="H30" s="8">
        <f>(F30/F85)*100</f>
        <v>1.6344523909818947</v>
      </c>
      <c r="I30" s="8">
        <f t="shared" si="1"/>
        <v>104.39642954236521</v>
      </c>
    </row>
    <row r="31" spans="1:9" ht="15.75" x14ac:dyDescent="0.25">
      <c r="A31" s="7"/>
      <c r="B31" s="7">
        <v>18000000</v>
      </c>
      <c r="C31" s="7" t="s">
        <v>34</v>
      </c>
      <c r="D31" s="8">
        <v>8121160</v>
      </c>
      <c r="E31" s="8">
        <v>8121160</v>
      </c>
      <c r="F31" s="8">
        <v>7947751.2800000003</v>
      </c>
      <c r="G31" s="8">
        <f t="shared" si="0"/>
        <v>-173408.71999999974</v>
      </c>
      <c r="H31" s="8">
        <f>(F31/F85)*100</f>
        <v>22.55218133958617</v>
      </c>
      <c r="I31" s="8">
        <f t="shared" si="1"/>
        <v>97.864729669160567</v>
      </c>
    </row>
    <row r="32" spans="1:9" ht="15.75" x14ac:dyDescent="0.25">
      <c r="A32" s="7"/>
      <c r="B32" s="7">
        <v>18010000</v>
      </c>
      <c r="C32" s="7" t="s">
        <v>35</v>
      </c>
      <c r="D32" s="8">
        <v>3630400</v>
      </c>
      <c r="E32" s="8">
        <v>3630400</v>
      </c>
      <c r="F32" s="8">
        <v>3775528.26</v>
      </c>
      <c r="G32" s="8">
        <f t="shared" si="0"/>
        <v>145128.25999999978</v>
      </c>
      <c r="H32" s="8">
        <f>(F32/F85)*100</f>
        <v>10.713269071028634</v>
      </c>
      <c r="I32" s="8">
        <f t="shared" si="1"/>
        <v>103.99758318642573</v>
      </c>
    </row>
    <row r="33" spans="1:9" ht="15.75" x14ac:dyDescent="0.25">
      <c r="A33" s="7"/>
      <c r="B33" s="7">
        <v>18010100</v>
      </c>
      <c r="C33" s="7" t="s">
        <v>36</v>
      </c>
      <c r="D33" s="8">
        <v>400</v>
      </c>
      <c r="E33" s="8">
        <v>400</v>
      </c>
      <c r="F33" s="8">
        <v>488.66</v>
      </c>
      <c r="G33" s="8">
        <f t="shared" si="0"/>
        <v>88.660000000000025</v>
      </c>
      <c r="H33" s="8">
        <f>(F33/F85)*100</f>
        <v>1.386599623611042E-3</v>
      </c>
      <c r="I33" s="8">
        <f t="shared" si="1"/>
        <v>122.16500000000001</v>
      </c>
    </row>
    <row r="34" spans="1:9" ht="15.75" x14ac:dyDescent="0.25">
      <c r="A34" s="7"/>
      <c r="B34" s="7">
        <v>18010200</v>
      </c>
      <c r="C34" s="7" t="s">
        <v>37</v>
      </c>
      <c r="D34" s="8">
        <v>12800</v>
      </c>
      <c r="E34" s="8">
        <v>12800</v>
      </c>
      <c r="F34" s="8">
        <v>12869.05</v>
      </c>
      <c r="G34" s="8">
        <f t="shared" si="0"/>
        <v>69.049999999999272</v>
      </c>
      <c r="H34" s="8">
        <f>(F34/F85)*100</f>
        <v>3.651663710193525E-2</v>
      </c>
      <c r="I34" s="8">
        <f t="shared" si="1"/>
        <v>100.53945312499999</v>
      </c>
    </row>
    <row r="35" spans="1:9" ht="15.75" x14ac:dyDescent="0.25">
      <c r="A35" s="7"/>
      <c r="B35" s="7">
        <v>18010300</v>
      </c>
      <c r="C35" s="7" t="s">
        <v>38</v>
      </c>
      <c r="D35" s="8">
        <v>13400</v>
      </c>
      <c r="E35" s="8">
        <v>13400</v>
      </c>
      <c r="F35" s="8">
        <v>13416.2</v>
      </c>
      <c r="G35" s="8">
        <f t="shared" si="0"/>
        <v>16.200000000000728</v>
      </c>
      <c r="H35" s="8">
        <f>(F35/F85)*100</f>
        <v>3.8069205317174441E-2</v>
      </c>
      <c r="I35" s="8">
        <f t="shared" si="1"/>
        <v>100.12089552238808</v>
      </c>
    </row>
    <row r="36" spans="1:9" ht="15.75" x14ac:dyDescent="0.25">
      <c r="A36" s="7"/>
      <c r="B36" s="7">
        <v>18010400</v>
      </c>
      <c r="C36" s="7" t="s">
        <v>39</v>
      </c>
      <c r="D36" s="8">
        <v>754200</v>
      </c>
      <c r="E36" s="8">
        <v>754200</v>
      </c>
      <c r="F36" s="8">
        <v>807872.97</v>
      </c>
      <c r="G36" s="8">
        <f t="shared" si="0"/>
        <v>53672.969999999972</v>
      </c>
      <c r="H36" s="8">
        <f>(F36/F85)*100</f>
        <v>2.2923839809428528</v>
      </c>
      <c r="I36" s="8">
        <f t="shared" si="1"/>
        <v>107.11654335719967</v>
      </c>
    </row>
    <row r="37" spans="1:9" ht="15.75" x14ac:dyDescent="0.25">
      <c r="A37" s="7"/>
      <c r="B37" s="7">
        <v>18010500</v>
      </c>
      <c r="C37" s="7" t="s">
        <v>40</v>
      </c>
      <c r="D37" s="8">
        <v>431000</v>
      </c>
      <c r="E37" s="8">
        <v>431000</v>
      </c>
      <c r="F37" s="8">
        <v>448159.05</v>
      </c>
      <c r="G37" s="8">
        <f t="shared" si="0"/>
        <v>17159.049999999988</v>
      </c>
      <c r="H37" s="8">
        <f>(F37/F85)*100</f>
        <v>1.2716759506566573</v>
      </c>
      <c r="I37" s="8">
        <f t="shared" si="1"/>
        <v>103.98121809744781</v>
      </c>
    </row>
    <row r="38" spans="1:9" ht="15.75" x14ac:dyDescent="0.25">
      <c r="A38" s="7"/>
      <c r="B38" s="7">
        <v>18010600</v>
      </c>
      <c r="C38" s="7" t="s">
        <v>41</v>
      </c>
      <c r="D38" s="8">
        <v>1700000</v>
      </c>
      <c r="E38" s="8">
        <v>1700000</v>
      </c>
      <c r="F38" s="8">
        <v>1755956.86</v>
      </c>
      <c r="G38" s="8">
        <f t="shared" si="0"/>
        <v>55956.860000000102</v>
      </c>
      <c r="H38" s="8">
        <f>(F38/F85)*100</f>
        <v>4.9826241582147652</v>
      </c>
      <c r="I38" s="8">
        <f t="shared" si="1"/>
        <v>103.29158000000001</v>
      </c>
    </row>
    <row r="39" spans="1:9" ht="15.75" x14ac:dyDescent="0.25">
      <c r="A39" s="7"/>
      <c r="B39" s="7">
        <v>18010700</v>
      </c>
      <c r="C39" s="7" t="s">
        <v>42</v>
      </c>
      <c r="D39" s="8">
        <v>248600</v>
      </c>
      <c r="E39" s="8">
        <v>248600</v>
      </c>
      <c r="F39" s="8">
        <v>269088.96999999997</v>
      </c>
      <c r="G39" s="8">
        <f t="shared" ref="G39:G70" si="2">F39-E39</f>
        <v>20488.969999999972</v>
      </c>
      <c r="H39" s="8">
        <f>(F39/F85)*100</f>
        <v>0.76355475078762924</v>
      </c>
      <c r="I39" s="8">
        <f t="shared" ref="I39:I70" si="3">IF(E39=0,0,F39/E39*100)</f>
        <v>108.2417417538214</v>
      </c>
    </row>
    <row r="40" spans="1:9" ht="15.75" x14ac:dyDescent="0.25">
      <c r="A40" s="7"/>
      <c r="B40" s="7">
        <v>18010900</v>
      </c>
      <c r="C40" s="7" t="s">
        <v>43</v>
      </c>
      <c r="D40" s="8">
        <v>470000</v>
      </c>
      <c r="E40" s="8">
        <v>470000</v>
      </c>
      <c r="F40" s="8">
        <v>467676.5</v>
      </c>
      <c r="G40" s="8">
        <f t="shared" si="2"/>
        <v>-2323.5</v>
      </c>
      <c r="H40" s="8">
        <f>(F40/F85)*100</f>
        <v>1.3270577883840082</v>
      </c>
      <c r="I40" s="8">
        <f t="shared" si="3"/>
        <v>99.505638297872352</v>
      </c>
    </row>
    <row r="41" spans="1:9" ht="15.75" x14ac:dyDescent="0.25">
      <c r="A41" s="7"/>
      <c r="B41" s="7">
        <v>18030000</v>
      </c>
      <c r="C41" s="7" t="s">
        <v>44</v>
      </c>
      <c r="D41" s="8">
        <v>5700</v>
      </c>
      <c r="E41" s="8">
        <v>5700</v>
      </c>
      <c r="F41" s="8">
        <v>5724.82</v>
      </c>
      <c r="G41" s="8">
        <f t="shared" si="2"/>
        <v>24.819999999999709</v>
      </c>
      <c r="H41" s="8">
        <f>(F41/F85)*100</f>
        <v>1.624449158359793E-2</v>
      </c>
      <c r="I41" s="8">
        <f t="shared" si="3"/>
        <v>100.43543859649122</v>
      </c>
    </row>
    <row r="42" spans="1:9" ht="15.75" x14ac:dyDescent="0.25">
      <c r="A42" s="7"/>
      <c r="B42" s="7">
        <v>18030100</v>
      </c>
      <c r="C42" s="7" t="s">
        <v>45</v>
      </c>
      <c r="D42" s="8">
        <v>5700</v>
      </c>
      <c r="E42" s="8">
        <v>5700</v>
      </c>
      <c r="F42" s="8">
        <v>5724.82</v>
      </c>
      <c r="G42" s="8">
        <f t="shared" si="2"/>
        <v>24.819999999999709</v>
      </c>
      <c r="H42" s="8">
        <f>(F42/F85)*100</f>
        <v>1.624449158359793E-2</v>
      </c>
      <c r="I42" s="8">
        <f t="shared" si="3"/>
        <v>100.43543859649122</v>
      </c>
    </row>
    <row r="43" spans="1:9" ht="15.75" x14ac:dyDescent="0.25">
      <c r="A43" s="7"/>
      <c r="B43" s="7">
        <v>18050000</v>
      </c>
      <c r="C43" s="7" t="s">
        <v>46</v>
      </c>
      <c r="D43" s="8">
        <v>4485060</v>
      </c>
      <c r="E43" s="8">
        <v>4485060</v>
      </c>
      <c r="F43" s="8">
        <v>4166498.2</v>
      </c>
      <c r="G43" s="8">
        <f t="shared" si="2"/>
        <v>-318561.79999999981</v>
      </c>
      <c r="H43" s="8">
        <f>(F43/F85)*100</f>
        <v>11.822667776973937</v>
      </c>
      <c r="I43" s="8">
        <f t="shared" si="3"/>
        <v>92.89726781804481</v>
      </c>
    </row>
    <row r="44" spans="1:9" ht="15.75" x14ac:dyDescent="0.25">
      <c r="A44" s="7"/>
      <c r="B44" s="7">
        <v>18050300</v>
      </c>
      <c r="C44" s="7" t="s">
        <v>47</v>
      </c>
      <c r="D44" s="8">
        <v>172000</v>
      </c>
      <c r="E44" s="8">
        <v>172000</v>
      </c>
      <c r="F44" s="8">
        <v>170301.91</v>
      </c>
      <c r="G44" s="8">
        <f t="shared" si="2"/>
        <v>-1698.0899999999965</v>
      </c>
      <c r="H44" s="8">
        <f>(F44/F85)*100</f>
        <v>0.48324103529292672</v>
      </c>
      <c r="I44" s="8">
        <f t="shared" si="3"/>
        <v>99.012738372093025</v>
      </c>
    </row>
    <row r="45" spans="1:9" ht="15.75" x14ac:dyDescent="0.25">
      <c r="A45" s="7"/>
      <c r="B45" s="7">
        <v>18050400</v>
      </c>
      <c r="C45" s="7" t="s">
        <v>48</v>
      </c>
      <c r="D45" s="8">
        <v>4169060</v>
      </c>
      <c r="E45" s="8">
        <v>4169060</v>
      </c>
      <c r="F45" s="8">
        <v>3851325.97</v>
      </c>
      <c r="G45" s="8">
        <f t="shared" si="2"/>
        <v>-317734.0299999998</v>
      </c>
      <c r="H45" s="8">
        <f>(F45/F85)*100</f>
        <v>10.92834924161059</v>
      </c>
      <c r="I45" s="8">
        <f t="shared" si="3"/>
        <v>92.378760919727711</v>
      </c>
    </row>
    <row r="46" spans="1:9" ht="15.75" x14ac:dyDescent="0.25">
      <c r="A46" s="7"/>
      <c r="B46" s="7">
        <v>18050500</v>
      </c>
      <c r="C46" s="7" t="s">
        <v>49</v>
      </c>
      <c r="D46" s="8">
        <v>144000</v>
      </c>
      <c r="E46" s="8">
        <v>144000</v>
      </c>
      <c r="F46" s="8">
        <v>144870.32</v>
      </c>
      <c r="G46" s="8">
        <f t="shared" si="2"/>
        <v>870.32000000000698</v>
      </c>
      <c r="H46" s="8">
        <f>(F46/F85)*100</f>
        <v>0.4110775000704196</v>
      </c>
      <c r="I46" s="8">
        <f t="shared" si="3"/>
        <v>100.60438888888889</v>
      </c>
    </row>
    <row r="47" spans="1:9" ht="15.75" x14ac:dyDescent="0.25">
      <c r="A47" s="7"/>
      <c r="B47" s="7">
        <v>20000000</v>
      </c>
      <c r="C47" s="7" t="s">
        <v>50</v>
      </c>
      <c r="D47" s="8">
        <v>874900</v>
      </c>
      <c r="E47" s="8">
        <v>874900</v>
      </c>
      <c r="F47" s="8">
        <v>914066.89</v>
      </c>
      <c r="G47" s="8">
        <f t="shared" si="2"/>
        <v>39166.890000000014</v>
      </c>
      <c r="H47" s="8">
        <f>(F47/F85)*100</f>
        <v>2.593715069024098</v>
      </c>
      <c r="I47" s="8">
        <f t="shared" si="3"/>
        <v>104.47672762601441</v>
      </c>
    </row>
    <row r="48" spans="1:9" ht="15.75" x14ac:dyDescent="0.25">
      <c r="A48" s="7"/>
      <c r="B48" s="7">
        <v>21000000</v>
      </c>
      <c r="C48" s="7" t="s">
        <v>51</v>
      </c>
      <c r="D48" s="8">
        <v>0</v>
      </c>
      <c r="E48" s="8">
        <v>0</v>
      </c>
      <c r="F48" s="8">
        <v>3621.59</v>
      </c>
      <c r="G48" s="8">
        <f t="shared" si="2"/>
        <v>3621.59</v>
      </c>
      <c r="H48" s="8">
        <f>(F48/F85)*100</f>
        <v>1.0276460792521414E-2</v>
      </c>
      <c r="I48" s="8">
        <f t="shared" si="3"/>
        <v>0</v>
      </c>
    </row>
    <row r="49" spans="1:9" ht="15.75" x14ac:dyDescent="0.25">
      <c r="A49" s="7"/>
      <c r="B49" s="7">
        <v>21080000</v>
      </c>
      <c r="C49" s="7" t="s">
        <v>52</v>
      </c>
      <c r="D49" s="8">
        <v>0</v>
      </c>
      <c r="E49" s="8">
        <v>0</v>
      </c>
      <c r="F49" s="8">
        <v>3621.59</v>
      </c>
      <c r="G49" s="8">
        <f t="shared" si="2"/>
        <v>3621.59</v>
      </c>
      <c r="H49" s="8">
        <f>(F49/F85)*100</f>
        <v>1.0276460792521414E-2</v>
      </c>
      <c r="I49" s="8">
        <f t="shared" si="3"/>
        <v>0</v>
      </c>
    </row>
    <row r="50" spans="1:9" ht="15.75" x14ac:dyDescent="0.25">
      <c r="A50" s="7"/>
      <c r="B50" s="7">
        <v>21081100</v>
      </c>
      <c r="C50" s="7" t="s">
        <v>53</v>
      </c>
      <c r="D50" s="8">
        <v>0</v>
      </c>
      <c r="E50" s="8">
        <v>0</v>
      </c>
      <c r="F50" s="8">
        <v>1241</v>
      </c>
      <c r="G50" s="8">
        <f t="shared" si="2"/>
        <v>1241</v>
      </c>
      <c r="H50" s="8">
        <f>(F50/F85)*100</f>
        <v>3.5214057481711271E-3</v>
      </c>
      <c r="I50" s="8">
        <f t="shared" si="3"/>
        <v>0</v>
      </c>
    </row>
    <row r="51" spans="1:9" ht="15.75" x14ac:dyDescent="0.25">
      <c r="A51" s="7"/>
      <c r="B51" s="7">
        <v>21081500</v>
      </c>
      <c r="C51" s="7" t="s">
        <v>54</v>
      </c>
      <c r="D51" s="8">
        <v>0</v>
      </c>
      <c r="E51" s="8">
        <v>0</v>
      </c>
      <c r="F51" s="8">
        <v>2380.59</v>
      </c>
      <c r="G51" s="8">
        <f t="shared" si="2"/>
        <v>2380.59</v>
      </c>
      <c r="H51" s="8">
        <f>(F51/F85)*100</f>
        <v>6.7550550443502859E-3</v>
      </c>
      <c r="I51" s="8">
        <f t="shared" si="3"/>
        <v>0</v>
      </c>
    </row>
    <row r="52" spans="1:9" ht="15.75" x14ac:dyDescent="0.25">
      <c r="A52" s="7"/>
      <c r="B52" s="7">
        <v>22000000</v>
      </c>
      <c r="C52" s="7" t="s">
        <v>55</v>
      </c>
      <c r="D52" s="8">
        <v>868300</v>
      </c>
      <c r="E52" s="8">
        <v>868300</v>
      </c>
      <c r="F52" s="8">
        <v>903776.99</v>
      </c>
      <c r="G52" s="8">
        <f t="shared" si="2"/>
        <v>35476.989999999991</v>
      </c>
      <c r="H52" s="8">
        <f t="shared" ref="H52" si="4">(F52/F86)*100</f>
        <v>1.466537762017438</v>
      </c>
      <c r="I52" s="8">
        <f t="shared" si="3"/>
        <v>104.08579868708972</v>
      </c>
    </row>
    <row r="53" spans="1:9" ht="15.75" x14ac:dyDescent="0.25">
      <c r="A53" s="7"/>
      <c r="B53" s="7">
        <v>22010000</v>
      </c>
      <c r="C53" s="7" t="s">
        <v>56</v>
      </c>
      <c r="D53" s="8">
        <v>750000</v>
      </c>
      <c r="E53" s="8">
        <v>750000</v>
      </c>
      <c r="F53" s="8">
        <v>779758.45</v>
      </c>
      <c r="G53" s="8">
        <f t="shared" si="2"/>
        <v>29758.449999999953</v>
      </c>
      <c r="H53" s="8">
        <f>(F53/F85)*100</f>
        <v>2.2126074842989594</v>
      </c>
      <c r="I53" s="8">
        <f t="shared" si="3"/>
        <v>103.96779333333332</v>
      </c>
    </row>
    <row r="54" spans="1:9" ht="15.75" x14ac:dyDescent="0.25">
      <c r="A54" s="7"/>
      <c r="B54" s="7">
        <v>22012500</v>
      </c>
      <c r="C54" s="7" t="s">
        <v>57</v>
      </c>
      <c r="D54" s="8">
        <v>750000</v>
      </c>
      <c r="E54" s="8">
        <v>750000</v>
      </c>
      <c r="F54" s="8">
        <v>779758.45</v>
      </c>
      <c r="G54" s="8">
        <f t="shared" si="2"/>
        <v>29758.449999999953</v>
      </c>
      <c r="H54" s="8">
        <f>(F54/F85)*100</f>
        <v>2.2126074842989594</v>
      </c>
      <c r="I54" s="8">
        <f t="shared" si="3"/>
        <v>103.96779333333332</v>
      </c>
    </row>
    <row r="55" spans="1:9" ht="15.75" x14ac:dyDescent="0.25">
      <c r="A55" s="7"/>
      <c r="B55" s="7">
        <v>22080000</v>
      </c>
      <c r="C55" s="7" t="s">
        <v>58</v>
      </c>
      <c r="D55" s="8">
        <v>30000</v>
      </c>
      <c r="E55" s="8">
        <v>30000</v>
      </c>
      <c r="F55" s="8">
        <v>32345.62</v>
      </c>
      <c r="G55" s="8">
        <f t="shared" si="2"/>
        <v>2345.619999999999</v>
      </c>
      <c r="H55" s="8">
        <f>(F55/F85)*100</f>
        <v>9.1782475581111189E-2</v>
      </c>
      <c r="I55" s="8">
        <f t="shared" si="3"/>
        <v>107.81873333333334</v>
      </c>
    </row>
    <row r="56" spans="1:9" ht="15.75" x14ac:dyDescent="0.25">
      <c r="A56" s="7"/>
      <c r="B56" s="7">
        <v>22080400</v>
      </c>
      <c r="C56" s="7" t="s">
        <v>59</v>
      </c>
      <c r="D56" s="8">
        <v>30000</v>
      </c>
      <c r="E56" s="8">
        <v>30000</v>
      </c>
      <c r="F56" s="8">
        <v>32345.62</v>
      </c>
      <c r="G56" s="8">
        <f t="shared" si="2"/>
        <v>2345.619999999999</v>
      </c>
      <c r="H56" s="8">
        <f>(F56/F85)*100</f>
        <v>9.1782475581111189E-2</v>
      </c>
      <c r="I56" s="8">
        <f t="shared" si="3"/>
        <v>107.81873333333334</v>
      </c>
    </row>
    <row r="57" spans="1:9" ht="15.75" x14ac:dyDescent="0.25">
      <c r="A57" s="7"/>
      <c r="B57" s="7">
        <v>22090000</v>
      </c>
      <c r="C57" s="7" t="s">
        <v>60</v>
      </c>
      <c r="D57" s="8">
        <v>88300</v>
      </c>
      <c r="E57" s="8">
        <v>88300</v>
      </c>
      <c r="F57" s="8">
        <v>91672.92</v>
      </c>
      <c r="G57" s="8">
        <f t="shared" si="2"/>
        <v>3372.9199999999983</v>
      </c>
      <c r="H57" s="8">
        <f>(F57/F85)*100</f>
        <v>0.26012695200614983</v>
      </c>
      <c r="I57" s="8">
        <f t="shared" si="3"/>
        <v>103.81984144960362</v>
      </c>
    </row>
    <row r="58" spans="1:9" ht="15.75" x14ac:dyDescent="0.25">
      <c r="A58" s="7"/>
      <c r="B58" s="7">
        <v>22090100</v>
      </c>
      <c r="C58" s="7" t="s">
        <v>61</v>
      </c>
      <c r="D58" s="8">
        <v>78300</v>
      </c>
      <c r="E58" s="8">
        <v>78300</v>
      </c>
      <c r="F58" s="8">
        <v>80435.92</v>
      </c>
      <c r="G58" s="8">
        <f t="shared" si="2"/>
        <v>2135.9199999999983</v>
      </c>
      <c r="H58" s="8">
        <f>(F58/F85)*100</f>
        <v>0.22824134653298386</v>
      </c>
      <c r="I58" s="8">
        <f t="shared" si="3"/>
        <v>102.72786717752236</v>
      </c>
    </row>
    <row r="59" spans="1:9" ht="15.75" x14ac:dyDescent="0.25">
      <c r="A59" s="7"/>
      <c r="B59" s="7">
        <v>22090400</v>
      </c>
      <c r="C59" s="7" t="s">
        <v>62</v>
      </c>
      <c r="D59" s="8">
        <v>10000</v>
      </c>
      <c r="E59" s="8">
        <v>10000</v>
      </c>
      <c r="F59" s="8">
        <v>11237</v>
      </c>
      <c r="G59" s="8">
        <f t="shared" si="2"/>
        <v>1237</v>
      </c>
      <c r="H59" s="8">
        <f>(F59/F85)*100</f>
        <v>3.1885605473165962E-2</v>
      </c>
      <c r="I59" s="8">
        <f t="shared" si="3"/>
        <v>112.36999999999999</v>
      </c>
    </row>
    <row r="60" spans="1:9" ht="15.75" x14ac:dyDescent="0.25">
      <c r="A60" s="7"/>
      <c r="B60" s="7">
        <v>24000000</v>
      </c>
      <c r="C60" s="7" t="s">
        <v>63</v>
      </c>
      <c r="D60" s="8">
        <v>6600</v>
      </c>
      <c r="E60" s="8">
        <v>6600</v>
      </c>
      <c r="F60" s="8">
        <v>6668.31</v>
      </c>
      <c r="G60" s="8">
        <f t="shared" si="2"/>
        <v>68.3100000000004</v>
      </c>
      <c r="H60" s="8">
        <f>(F60/F85)*100</f>
        <v>1.8921696345356176E-2</v>
      </c>
      <c r="I60" s="8">
        <f t="shared" si="3"/>
        <v>101.03500000000001</v>
      </c>
    </row>
    <row r="61" spans="1:9" ht="15.75" x14ac:dyDescent="0.25">
      <c r="A61" s="7"/>
      <c r="B61" s="7">
        <v>24060000</v>
      </c>
      <c r="C61" s="7" t="s">
        <v>52</v>
      </c>
      <c r="D61" s="8">
        <v>6600</v>
      </c>
      <c r="E61" s="8">
        <v>6600</v>
      </c>
      <c r="F61" s="8">
        <v>6668.31</v>
      </c>
      <c r="G61" s="8">
        <f t="shared" si="2"/>
        <v>68.3100000000004</v>
      </c>
      <c r="H61" s="8">
        <f>(F61/F85)*100</f>
        <v>1.8921696345356176E-2</v>
      </c>
      <c r="I61" s="8">
        <f t="shared" si="3"/>
        <v>101.03500000000001</v>
      </c>
    </row>
    <row r="62" spans="1:9" ht="15.75" x14ac:dyDescent="0.25">
      <c r="A62" s="7"/>
      <c r="B62" s="7">
        <v>24062200</v>
      </c>
      <c r="C62" s="7" t="s">
        <v>64</v>
      </c>
      <c r="D62" s="8">
        <v>6600</v>
      </c>
      <c r="E62" s="8">
        <v>6600</v>
      </c>
      <c r="F62" s="8">
        <v>6668.31</v>
      </c>
      <c r="G62" s="8">
        <f t="shared" si="2"/>
        <v>68.3100000000004</v>
      </c>
      <c r="H62" s="8">
        <f>(F62/F85)*100</f>
        <v>1.8921696345356176E-2</v>
      </c>
      <c r="I62" s="8">
        <f t="shared" si="3"/>
        <v>101.03500000000001</v>
      </c>
    </row>
    <row r="63" spans="1:9" ht="15.75" x14ac:dyDescent="0.25">
      <c r="A63" s="7"/>
      <c r="B63" s="7">
        <v>30000000</v>
      </c>
      <c r="C63" s="7" t="s">
        <v>65</v>
      </c>
      <c r="D63" s="8">
        <v>28500</v>
      </c>
      <c r="E63" s="8">
        <v>28500</v>
      </c>
      <c r="F63" s="8">
        <v>28509.82</v>
      </c>
      <c r="G63" s="8">
        <f t="shared" si="2"/>
        <v>9.819999999999709</v>
      </c>
      <c r="H63" s="8">
        <f>(F63/F85)*100</f>
        <v>8.0898182133218505E-2</v>
      </c>
      <c r="I63" s="8">
        <f t="shared" si="3"/>
        <v>100.03445614035087</v>
      </c>
    </row>
    <row r="64" spans="1:9" ht="15.75" x14ac:dyDescent="0.25">
      <c r="A64" s="7"/>
      <c r="B64" s="7">
        <v>31000000</v>
      </c>
      <c r="C64" s="7" t="s">
        <v>66</v>
      </c>
      <c r="D64" s="8">
        <v>28500</v>
      </c>
      <c r="E64" s="8">
        <v>28500</v>
      </c>
      <c r="F64" s="8">
        <v>28509.82</v>
      </c>
      <c r="G64" s="8">
        <f t="shared" si="2"/>
        <v>9.819999999999709</v>
      </c>
      <c r="H64" s="8">
        <f>(F64/F85)*100</f>
        <v>8.0898182133218505E-2</v>
      </c>
      <c r="I64" s="8">
        <f t="shared" si="3"/>
        <v>100.03445614035087</v>
      </c>
    </row>
    <row r="65" spans="1:9" ht="15.75" x14ac:dyDescent="0.25">
      <c r="A65" s="7"/>
      <c r="B65" s="7">
        <v>31010000</v>
      </c>
      <c r="C65" s="7" t="s">
        <v>67</v>
      </c>
      <c r="D65" s="8">
        <v>28500</v>
      </c>
      <c r="E65" s="8">
        <v>28500</v>
      </c>
      <c r="F65" s="8">
        <v>28509.82</v>
      </c>
      <c r="G65" s="8">
        <f t="shared" si="2"/>
        <v>9.819999999999709</v>
      </c>
      <c r="H65" s="8">
        <f>(F65/F85)*100</f>
        <v>8.0898182133218505E-2</v>
      </c>
      <c r="I65" s="8">
        <f t="shared" si="3"/>
        <v>100.03445614035087</v>
      </c>
    </row>
    <row r="66" spans="1:9" ht="15.75" x14ac:dyDescent="0.25">
      <c r="A66" s="7"/>
      <c r="B66" s="7">
        <v>31010200</v>
      </c>
      <c r="C66" s="7" t="s">
        <v>68</v>
      </c>
      <c r="D66" s="8">
        <v>28500</v>
      </c>
      <c r="E66" s="8">
        <v>28500</v>
      </c>
      <c r="F66" s="8">
        <v>28509.82</v>
      </c>
      <c r="G66" s="8">
        <f t="shared" si="2"/>
        <v>9.819999999999709</v>
      </c>
      <c r="H66" s="8">
        <f>(F66/F85)*100</f>
        <v>8.0898182133218505E-2</v>
      </c>
      <c r="I66" s="8">
        <f t="shared" si="3"/>
        <v>100.03445614035087</v>
      </c>
    </row>
    <row r="67" spans="1:9" ht="15.75" x14ac:dyDescent="0.25">
      <c r="A67" s="7"/>
      <c r="B67" s="7">
        <v>40000000</v>
      </c>
      <c r="C67" s="7" t="s">
        <v>69</v>
      </c>
      <c r="D67" s="8">
        <v>26745935.620000001</v>
      </c>
      <c r="E67" s="8">
        <v>26745935.620000001</v>
      </c>
      <c r="F67" s="8">
        <v>26384967.020000003</v>
      </c>
      <c r="G67" s="8">
        <f t="shared" si="2"/>
        <v>-360968.59999999776</v>
      </c>
      <c r="H67" s="8"/>
      <c r="I67" s="8">
        <f t="shared" si="3"/>
        <v>98.650379612332301</v>
      </c>
    </row>
    <row r="68" spans="1:9" ht="15.75" x14ac:dyDescent="0.25">
      <c r="A68" s="7"/>
      <c r="B68" s="7">
        <v>41000000</v>
      </c>
      <c r="C68" s="7" t="s">
        <v>70</v>
      </c>
      <c r="D68" s="8">
        <v>26745935.620000001</v>
      </c>
      <c r="E68" s="8">
        <v>26745935.620000001</v>
      </c>
      <c r="F68" s="8">
        <v>26384967.020000003</v>
      </c>
      <c r="G68" s="8">
        <f t="shared" si="2"/>
        <v>-360968.59999999776</v>
      </c>
      <c r="H68" s="8"/>
      <c r="I68" s="8">
        <f t="shared" si="3"/>
        <v>98.650379612332301</v>
      </c>
    </row>
    <row r="69" spans="1:9" ht="15.75" x14ac:dyDescent="0.25">
      <c r="A69" s="7"/>
      <c r="B69" s="7">
        <v>41020000</v>
      </c>
      <c r="C69" s="7" t="s">
        <v>71</v>
      </c>
      <c r="D69" s="8">
        <v>1418400</v>
      </c>
      <c r="E69" s="8">
        <v>1418400</v>
      </c>
      <c r="F69" s="8">
        <v>1418400</v>
      </c>
      <c r="G69" s="8">
        <f t="shared" si="2"/>
        <v>0</v>
      </c>
      <c r="H69" s="8"/>
      <c r="I69" s="8">
        <f t="shared" si="3"/>
        <v>100</v>
      </c>
    </row>
    <row r="70" spans="1:9" ht="15.75" x14ac:dyDescent="0.25">
      <c r="A70" s="7"/>
      <c r="B70" s="7">
        <v>41020100</v>
      </c>
      <c r="C70" s="7" t="s">
        <v>72</v>
      </c>
      <c r="D70" s="8">
        <v>1418400</v>
      </c>
      <c r="E70" s="8">
        <v>1418400</v>
      </c>
      <c r="F70" s="8">
        <v>1418400</v>
      </c>
      <c r="G70" s="8">
        <f t="shared" si="2"/>
        <v>0</v>
      </c>
      <c r="H70" s="8"/>
      <c r="I70" s="8">
        <f t="shared" si="3"/>
        <v>100</v>
      </c>
    </row>
    <row r="71" spans="1:9" ht="15.75" x14ac:dyDescent="0.25">
      <c r="A71" s="7"/>
      <c r="B71" s="7">
        <v>41030000</v>
      </c>
      <c r="C71" s="7" t="s">
        <v>73</v>
      </c>
      <c r="D71" s="8">
        <v>22053400</v>
      </c>
      <c r="E71" s="8">
        <v>22053400</v>
      </c>
      <c r="F71" s="8">
        <v>21742099.880000003</v>
      </c>
      <c r="G71" s="8">
        <f t="shared" ref="G71:G86" si="5">F71-E71</f>
        <v>-311300.11999999732</v>
      </c>
      <c r="H71" s="8"/>
      <c r="I71" s="8">
        <f t="shared" ref="I71:I86" si="6">IF(E71=0,0,F71/E71*100)</f>
        <v>98.588425730272903</v>
      </c>
    </row>
    <row r="72" spans="1:9" ht="15.75" x14ac:dyDescent="0.25">
      <c r="A72" s="7"/>
      <c r="B72" s="7">
        <v>41030400</v>
      </c>
      <c r="C72" s="7" t="s">
        <v>74</v>
      </c>
      <c r="D72" s="8">
        <v>263600</v>
      </c>
      <c r="E72" s="8">
        <v>263600</v>
      </c>
      <c r="F72" s="8">
        <v>0</v>
      </c>
      <c r="G72" s="8">
        <f t="shared" si="5"/>
        <v>-263600</v>
      </c>
      <c r="H72" s="8"/>
      <c r="I72" s="8">
        <f t="shared" si="6"/>
        <v>0</v>
      </c>
    </row>
    <row r="73" spans="1:9" ht="15.75" x14ac:dyDescent="0.25">
      <c r="A73" s="7"/>
      <c r="B73" s="7">
        <v>41033200</v>
      </c>
      <c r="C73" s="7" t="s">
        <v>75</v>
      </c>
      <c r="D73" s="8">
        <v>354800</v>
      </c>
      <c r="E73" s="8">
        <v>354800</v>
      </c>
      <c r="F73" s="8">
        <v>352646.03</v>
      </c>
      <c r="G73" s="8">
        <f t="shared" si="5"/>
        <v>-2153.9699999999721</v>
      </c>
      <c r="H73" s="8"/>
      <c r="I73" s="8">
        <f t="shared" si="6"/>
        <v>99.392905862457724</v>
      </c>
    </row>
    <row r="74" spans="1:9" ht="15.75" x14ac:dyDescent="0.25">
      <c r="A74" s="7"/>
      <c r="B74" s="7">
        <v>41033900</v>
      </c>
      <c r="C74" s="7" t="s">
        <v>76</v>
      </c>
      <c r="D74" s="8">
        <v>14946600</v>
      </c>
      <c r="E74" s="8">
        <v>14946600</v>
      </c>
      <c r="F74" s="8">
        <v>14946600</v>
      </c>
      <c r="G74" s="8">
        <f t="shared" si="5"/>
        <v>0</v>
      </c>
      <c r="H74" s="8"/>
      <c r="I74" s="8">
        <f t="shared" si="6"/>
        <v>100</v>
      </c>
    </row>
    <row r="75" spans="1:9" ht="15.75" x14ac:dyDescent="0.25">
      <c r="A75" s="7"/>
      <c r="B75" s="7">
        <v>41034200</v>
      </c>
      <c r="C75" s="7" t="s">
        <v>77</v>
      </c>
      <c r="D75" s="8">
        <v>1527300</v>
      </c>
      <c r="E75" s="8">
        <v>1527300</v>
      </c>
      <c r="F75" s="8">
        <v>1527300</v>
      </c>
      <c r="G75" s="8">
        <f t="shared" si="5"/>
        <v>0</v>
      </c>
      <c r="H75" s="8"/>
      <c r="I75" s="8">
        <f t="shared" si="6"/>
        <v>100</v>
      </c>
    </row>
    <row r="76" spans="1:9" ht="15.75" x14ac:dyDescent="0.25">
      <c r="A76" s="7"/>
      <c r="B76" s="7">
        <v>41034500</v>
      </c>
      <c r="C76" s="7" t="s">
        <v>78</v>
      </c>
      <c r="D76" s="8">
        <v>4961100</v>
      </c>
      <c r="E76" s="8">
        <v>4961100</v>
      </c>
      <c r="F76" s="8">
        <v>4915553.8499999996</v>
      </c>
      <c r="G76" s="8">
        <f t="shared" si="5"/>
        <v>-45546.150000000373</v>
      </c>
      <c r="H76" s="8"/>
      <c r="I76" s="8">
        <f t="shared" si="6"/>
        <v>99.081934450021151</v>
      </c>
    </row>
    <row r="77" spans="1:9" ht="15.75" x14ac:dyDescent="0.25">
      <c r="A77" s="7"/>
      <c r="B77" s="7">
        <v>41040000</v>
      </c>
      <c r="C77" s="7" t="s">
        <v>79</v>
      </c>
      <c r="D77" s="8">
        <v>2206400</v>
      </c>
      <c r="E77" s="8">
        <v>2206400</v>
      </c>
      <c r="F77" s="8">
        <v>2206400</v>
      </c>
      <c r="G77" s="8">
        <f t="shared" si="5"/>
        <v>0</v>
      </c>
      <c r="H77" s="8"/>
      <c r="I77" s="8">
        <f t="shared" si="6"/>
        <v>100</v>
      </c>
    </row>
    <row r="78" spans="1:9" ht="15.75" x14ac:dyDescent="0.25">
      <c r="A78" s="7"/>
      <c r="B78" s="7">
        <v>41040200</v>
      </c>
      <c r="C78" s="7" t="s">
        <v>80</v>
      </c>
      <c r="D78" s="8">
        <v>2206400</v>
      </c>
      <c r="E78" s="8">
        <v>2206400</v>
      </c>
      <c r="F78" s="8">
        <v>2206400</v>
      </c>
      <c r="G78" s="8">
        <f t="shared" si="5"/>
        <v>0</v>
      </c>
      <c r="H78" s="8"/>
      <c r="I78" s="8">
        <f t="shared" si="6"/>
        <v>100</v>
      </c>
    </row>
    <row r="79" spans="1:9" ht="15.75" x14ac:dyDescent="0.25">
      <c r="A79" s="7"/>
      <c r="B79" s="7">
        <v>41050000</v>
      </c>
      <c r="C79" s="7" t="s">
        <v>81</v>
      </c>
      <c r="D79" s="8">
        <v>1067735.6200000001</v>
      </c>
      <c r="E79" s="8">
        <v>1067735.6200000001</v>
      </c>
      <c r="F79" s="8">
        <v>1018067.14</v>
      </c>
      <c r="G79" s="8">
        <f t="shared" si="5"/>
        <v>-49668.480000000098</v>
      </c>
      <c r="H79" s="8"/>
      <c r="I79" s="8">
        <f t="shared" si="6"/>
        <v>95.348241730476303</v>
      </c>
    </row>
    <row r="80" spans="1:9" ht="15.75" x14ac:dyDescent="0.25">
      <c r="A80" s="7"/>
      <c r="B80" s="7">
        <v>41051100</v>
      </c>
      <c r="C80" s="7" t="s">
        <v>82</v>
      </c>
      <c r="D80" s="8">
        <v>342000</v>
      </c>
      <c r="E80" s="8">
        <v>342000</v>
      </c>
      <c r="F80" s="8">
        <v>342000</v>
      </c>
      <c r="G80" s="8">
        <f t="shared" si="5"/>
        <v>0</v>
      </c>
      <c r="H80" s="8"/>
      <c r="I80" s="8">
        <f t="shared" si="6"/>
        <v>100</v>
      </c>
    </row>
    <row r="81" spans="1:9" ht="15.75" x14ac:dyDescent="0.25">
      <c r="A81" s="7"/>
      <c r="B81" s="7">
        <v>41051200</v>
      </c>
      <c r="C81" s="7" t="s">
        <v>83</v>
      </c>
      <c r="D81" s="8">
        <v>148103</v>
      </c>
      <c r="E81" s="8">
        <v>148103</v>
      </c>
      <c r="F81" s="8">
        <v>148103</v>
      </c>
      <c r="G81" s="8">
        <f t="shared" si="5"/>
        <v>0</v>
      </c>
      <c r="H81" s="8"/>
      <c r="I81" s="8">
        <f t="shared" si="6"/>
        <v>100</v>
      </c>
    </row>
    <row r="82" spans="1:9" ht="15.75" x14ac:dyDescent="0.25">
      <c r="A82" s="7"/>
      <c r="B82" s="7">
        <v>41051400</v>
      </c>
      <c r="C82" s="7" t="s">
        <v>84</v>
      </c>
      <c r="D82" s="8">
        <v>92728</v>
      </c>
      <c r="E82" s="8">
        <v>92728</v>
      </c>
      <c r="F82" s="8">
        <v>92200.52</v>
      </c>
      <c r="G82" s="8">
        <f t="shared" si="5"/>
        <v>-527.47999999999593</v>
      </c>
      <c r="H82" s="8"/>
      <c r="I82" s="8">
        <f t="shared" si="6"/>
        <v>99.431153481149167</v>
      </c>
    </row>
    <row r="83" spans="1:9" ht="15.75" x14ac:dyDescent="0.25">
      <c r="A83" s="7"/>
      <c r="B83" s="7">
        <v>41053900</v>
      </c>
      <c r="C83" s="7" t="s">
        <v>85</v>
      </c>
      <c r="D83" s="8">
        <v>366763.62</v>
      </c>
      <c r="E83" s="8">
        <v>366763.62</v>
      </c>
      <c r="F83" s="8">
        <v>317763.62</v>
      </c>
      <c r="G83" s="8">
        <f t="shared" si="5"/>
        <v>-49000</v>
      </c>
      <c r="H83" s="8"/>
      <c r="I83" s="8">
        <f t="shared" si="6"/>
        <v>86.639896290695347</v>
      </c>
    </row>
    <row r="84" spans="1:9" ht="15.75" x14ac:dyDescent="0.25">
      <c r="A84" s="7"/>
      <c r="B84" s="7">
        <v>41054300</v>
      </c>
      <c r="C84" s="7" t="s">
        <v>86</v>
      </c>
      <c r="D84" s="8">
        <v>118141</v>
      </c>
      <c r="E84" s="8">
        <v>118141</v>
      </c>
      <c r="F84" s="8">
        <v>118000</v>
      </c>
      <c r="G84" s="8">
        <f t="shared" si="5"/>
        <v>-141</v>
      </c>
      <c r="H84" s="8"/>
      <c r="I84" s="8">
        <f t="shared" si="6"/>
        <v>99.880651086413692</v>
      </c>
    </row>
    <row r="85" spans="1:9" ht="15.75" x14ac:dyDescent="0.25">
      <c r="A85" s="17" t="s">
        <v>87</v>
      </c>
      <c r="B85" s="18"/>
      <c r="C85" s="18"/>
      <c r="D85" s="9">
        <v>35420280</v>
      </c>
      <c r="E85" s="9">
        <v>35420280</v>
      </c>
      <c r="F85" s="9">
        <v>35241607.720000006</v>
      </c>
      <c r="G85" s="9">
        <f t="shared" si="5"/>
        <v>-178672.27999999374</v>
      </c>
      <c r="H85" s="9">
        <f>H10+H11+H12+H13+H16++H26+H28+H30+H34+H35+H36+H37+H38+H39+H40+H42+H44+H45+H46+H54+H58+H59+H65+H62+H56+H50+H49</f>
        <v>99.999189424040267</v>
      </c>
      <c r="I85" s="9">
        <f t="shared" si="6"/>
        <v>99.495565026589304</v>
      </c>
    </row>
    <row r="86" spans="1:9" ht="15.75" x14ac:dyDescent="0.25">
      <c r="A86" s="17" t="s">
        <v>88</v>
      </c>
      <c r="B86" s="18"/>
      <c r="C86" s="18"/>
      <c r="D86" s="9">
        <v>62166215.619999997</v>
      </c>
      <c r="E86" s="9">
        <v>62166215.619999997</v>
      </c>
      <c r="F86" s="9">
        <v>61626574.74000001</v>
      </c>
      <c r="G86" s="9">
        <f t="shared" si="5"/>
        <v>-539640.87999998778</v>
      </c>
      <c r="H86" s="9"/>
      <c r="I86" s="9">
        <f t="shared" si="6"/>
        <v>99.131938666978499</v>
      </c>
    </row>
    <row r="87" spans="1:9" ht="15.75" x14ac:dyDescent="0.25">
      <c r="A87" s="10"/>
      <c r="B87" s="10"/>
      <c r="C87" s="10"/>
      <c r="D87" s="10"/>
      <c r="E87" s="10"/>
      <c r="F87" s="10"/>
      <c r="G87" s="10"/>
      <c r="H87" s="10"/>
      <c r="I87" s="10"/>
    </row>
  </sheetData>
  <mergeCells count="8">
    <mergeCell ref="A85:C85"/>
    <mergeCell ref="A86:C86"/>
    <mergeCell ref="A1:I1"/>
    <mergeCell ref="A3:I3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65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P15" sqref="P15"/>
    </sheetView>
  </sheetViews>
  <sheetFormatPr defaultRowHeight="12.75" x14ac:dyDescent="0.2"/>
  <cols>
    <col min="1" max="1" width="0.140625" customWidth="1"/>
    <col min="3" max="3" width="60.28515625" customWidth="1"/>
    <col min="4" max="4" width="4.7109375" hidden="1" customWidth="1"/>
    <col min="5" max="5" width="17.7109375" customWidth="1"/>
    <col min="6" max="6" width="13.85546875" hidden="1" customWidth="1"/>
    <col min="7" max="7" width="15.7109375" customWidth="1"/>
    <col min="8" max="8" width="11.42578125" hidden="1" customWidth="1"/>
    <col min="9" max="9" width="11.85546875" customWidth="1"/>
  </cols>
  <sheetData>
    <row r="1" spans="1:14" x14ac:dyDescent="0.2">
      <c r="A1" t="s">
        <v>0</v>
      </c>
    </row>
    <row r="2" spans="1:1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x14ac:dyDescent="0.25">
      <c r="A3" s="26" t="s">
        <v>110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 x14ac:dyDescent="0.3">
      <c r="A5" s="2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">
      <c r="G6" t="s">
        <v>1</v>
      </c>
    </row>
    <row r="7" spans="1:14" x14ac:dyDescent="0.2">
      <c r="A7" s="25"/>
      <c r="B7" s="22" t="s">
        <v>2</v>
      </c>
      <c r="C7" s="22" t="s">
        <v>3</v>
      </c>
      <c r="D7" s="22" t="s">
        <v>4</v>
      </c>
      <c r="E7" s="23"/>
      <c r="F7" s="23"/>
      <c r="G7" s="23"/>
      <c r="H7" s="23"/>
      <c r="I7" s="23"/>
      <c r="J7" s="12"/>
      <c r="K7" s="12"/>
    </row>
    <row r="8" spans="1:14" ht="39.75" customHeight="1" x14ac:dyDescent="0.2">
      <c r="A8" s="25"/>
      <c r="B8" s="23"/>
      <c r="C8" s="23"/>
      <c r="D8" s="2" t="s">
        <v>5</v>
      </c>
      <c r="E8" s="2" t="s">
        <v>6</v>
      </c>
      <c r="F8" s="2" t="s">
        <v>7</v>
      </c>
      <c r="G8" s="3" t="s">
        <v>8</v>
      </c>
      <c r="H8" s="3" t="s">
        <v>9</v>
      </c>
      <c r="I8" s="3" t="s">
        <v>10</v>
      </c>
      <c r="J8" s="2" t="s">
        <v>91</v>
      </c>
      <c r="K8" s="13"/>
    </row>
    <row r="9" spans="1:14" x14ac:dyDescent="0.2">
      <c r="A9" s="5"/>
      <c r="B9" s="5">
        <v>10000000</v>
      </c>
      <c r="C9" s="5" t="s">
        <v>11</v>
      </c>
      <c r="D9" s="4">
        <v>0</v>
      </c>
      <c r="E9" s="4">
        <v>3700</v>
      </c>
      <c r="F9" s="4">
        <v>3700</v>
      </c>
      <c r="G9" s="4">
        <v>7274.4299999999994</v>
      </c>
      <c r="H9" s="4">
        <f t="shared" ref="H9:H34" si="0">G9-F9</f>
        <v>3574.4299999999994</v>
      </c>
      <c r="I9" s="4">
        <f t="shared" ref="I9:I34" si="1">IF(F9=0,0,G9/F9*100)</f>
        <v>196.60621621621618</v>
      </c>
      <c r="J9" s="4">
        <f>(G9/G34)*100</f>
        <v>2.5662647381751644E-2</v>
      </c>
      <c r="K9" s="14"/>
    </row>
    <row r="10" spans="1:14" x14ac:dyDescent="0.2">
      <c r="A10" s="5"/>
      <c r="B10" s="5">
        <v>19000000</v>
      </c>
      <c r="C10" s="5" t="s">
        <v>92</v>
      </c>
      <c r="D10" s="4">
        <v>0</v>
      </c>
      <c r="E10" s="4">
        <v>3700</v>
      </c>
      <c r="F10" s="4">
        <v>3700</v>
      </c>
      <c r="G10" s="4">
        <v>7274.4299999999994</v>
      </c>
      <c r="H10" s="4">
        <f t="shared" si="0"/>
        <v>3574.4299999999994</v>
      </c>
      <c r="I10" s="4">
        <f t="shared" si="1"/>
        <v>196.60621621621618</v>
      </c>
      <c r="J10" s="4">
        <f>(G10/G34)*100</f>
        <v>2.5662647381751644E-2</v>
      </c>
      <c r="K10" s="14"/>
    </row>
    <row r="11" spans="1:14" x14ac:dyDescent="0.2">
      <c r="A11" s="5"/>
      <c r="B11" s="5">
        <v>19010000</v>
      </c>
      <c r="C11" s="5" t="s">
        <v>93</v>
      </c>
      <c r="D11" s="4">
        <v>0</v>
      </c>
      <c r="E11" s="4">
        <v>3700</v>
      </c>
      <c r="F11" s="4">
        <v>3700</v>
      </c>
      <c r="G11" s="4">
        <v>7274.4299999999994</v>
      </c>
      <c r="H11" s="4">
        <f t="shared" si="0"/>
        <v>3574.4299999999994</v>
      </c>
      <c r="I11" s="4">
        <f t="shared" si="1"/>
        <v>196.60621621621618</v>
      </c>
      <c r="J11" s="4">
        <f>(G11/G34)*100</f>
        <v>2.5662647381751644E-2</v>
      </c>
      <c r="K11" s="14"/>
    </row>
    <row r="12" spans="1:14" x14ac:dyDescent="0.2">
      <c r="A12" s="5"/>
      <c r="B12" s="5">
        <v>19010100</v>
      </c>
      <c r="C12" s="5" t="s">
        <v>94</v>
      </c>
      <c r="D12" s="4">
        <v>0</v>
      </c>
      <c r="E12" s="4">
        <v>1310</v>
      </c>
      <c r="F12" s="4">
        <v>1310</v>
      </c>
      <c r="G12" s="4">
        <v>1640.72</v>
      </c>
      <c r="H12" s="4">
        <f t="shared" si="0"/>
        <v>330.72</v>
      </c>
      <c r="I12" s="4">
        <f t="shared" si="1"/>
        <v>125.24580152671756</v>
      </c>
      <c r="J12" s="4">
        <f>(G12/G34)*100</f>
        <v>5.7881124448496395E-3</v>
      </c>
      <c r="K12" s="14"/>
    </row>
    <row r="13" spans="1:14" x14ac:dyDescent="0.2">
      <c r="A13" s="5"/>
      <c r="B13" s="5">
        <v>19010200</v>
      </c>
      <c r="C13" s="5" t="s">
        <v>95</v>
      </c>
      <c r="D13" s="4">
        <v>0</v>
      </c>
      <c r="E13" s="4">
        <v>0</v>
      </c>
      <c r="F13" s="4">
        <v>0</v>
      </c>
      <c r="G13" s="4">
        <v>2.23</v>
      </c>
      <c r="H13" s="4">
        <f t="shared" si="0"/>
        <v>2.23</v>
      </c>
      <c r="I13" s="4">
        <f t="shared" si="1"/>
        <v>0</v>
      </c>
      <c r="J13" s="4">
        <f t="shared" ref="J13" si="2">(G13/G34)*100</f>
        <v>7.8669673996871472E-6</v>
      </c>
      <c r="K13" s="14"/>
    </row>
    <row r="14" spans="1:14" x14ac:dyDescent="0.2">
      <c r="A14" s="5"/>
      <c r="B14" s="5">
        <v>19010300</v>
      </c>
      <c r="C14" s="5" t="s">
        <v>96</v>
      </c>
      <c r="D14" s="4">
        <v>0</v>
      </c>
      <c r="E14" s="4">
        <v>2390</v>
      </c>
      <c r="F14" s="4">
        <v>2390</v>
      </c>
      <c r="G14" s="4">
        <v>5631.48</v>
      </c>
      <c r="H14" s="4">
        <f t="shared" si="0"/>
        <v>3241.4799999999996</v>
      </c>
      <c r="I14" s="4">
        <f t="shared" si="1"/>
        <v>235.6267782426778</v>
      </c>
      <c r="J14" s="4">
        <f>(G14/G34)*100</f>
        <v>1.9866667969502316E-2</v>
      </c>
      <c r="K14" s="14"/>
    </row>
    <row r="15" spans="1:14" x14ac:dyDescent="0.2">
      <c r="A15" s="5"/>
      <c r="B15" s="5">
        <v>20000000</v>
      </c>
      <c r="C15" s="5" t="s">
        <v>50</v>
      </c>
      <c r="D15" s="4">
        <v>1100000</v>
      </c>
      <c r="E15" s="4">
        <v>1572100</v>
      </c>
      <c r="F15" s="4">
        <v>1572100</v>
      </c>
      <c r="G15" s="4">
        <v>26773900.449999999</v>
      </c>
      <c r="H15" s="4">
        <f t="shared" si="0"/>
        <v>25201800.449999999</v>
      </c>
      <c r="I15" s="4">
        <f t="shared" si="1"/>
        <v>1703.0659913491509</v>
      </c>
      <c r="J15" s="4">
        <f>(G15/G34)*100</f>
        <v>94.452646637945747</v>
      </c>
      <c r="K15" s="14"/>
    </row>
    <row r="16" spans="1:14" x14ac:dyDescent="0.2">
      <c r="A16" s="5"/>
      <c r="B16" s="5">
        <v>24000000</v>
      </c>
      <c r="C16" s="5" t="s">
        <v>63</v>
      </c>
      <c r="D16" s="4">
        <v>0</v>
      </c>
      <c r="E16" s="4">
        <v>472100</v>
      </c>
      <c r="F16" s="4">
        <v>472100</v>
      </c>
      <c r="G16" s="4">
        <v>473322.77</v>
      </c>
      <c r="H16" s="4">
        <f t="shared" si="0"/>
        <v>1222.7700000000186</v>
      </c>
      <c r="I16" s="4">
        <f t="shared" si="1"/>
        <v>100.25900656640543</v>
      </c>
      <c r="J16" s="4">
        <f>(G16/G34)*100</f>
        <v>1.6697824220267343</v>
      </c>
      <c r="K16" s="14"/>
    </row>
    <row r="17" spans="1:11" x14ac:dyDescent="0.2">
      <c r="A17" s="5"/>
      <c r="B17" s="5">
        <v>24170000</v>
      </c>
      <c r="C17" s="5" t="s">
        <v>97</v>
      </c>
      <c r="D17" s="4">
        <v>0</v>
      </c>
      <c r="E17" s="4">
        <v>472100</v>
      </c>
      <c r="F17" s="4">
        <v>472100</v>
      </c>
      <c r="G17" s="4">
        <v>473322.77</v>
      </c>
      <c r="H17" s="4">
        <f t="shared" si="0"/>
        <v>1222.7700000000186</v>
      </c>
      <c r="I17" s="4">
        <f t="shared" si="1"/>
        <v>100.25900656640543</v>
      </c>
      <c r="J17" s="4">
        <f>(G17/G34)*100</f>
        <v>1.6697824220267343</v>
      </c>
      <c r="K17" s="14"/>
    </row>
    <row r="18" spans="1:11" x14ac:dyDescent="0.2">
      <c r="A18" s="5"/>
      <c r="B18" s="5">
        <v>25000000</v>
      </c>
      <c r="C18" s="5" t="s">
        <v>98</v>
      </c>
      <c r="D18" s="4">
        <v>1100000</v>
      </c>
      <c r="E18" s="4">
        <v>1100000</v>
      </c>
      <c r="F18" s="4">
        <v>1100000</v>
      </c>
      <c r="G18" s="4">
        <v>26300577.68</v>
      </c>
      <c r="H18" s="4">
        <f t="shared" si="0"/>
        <v>25200577.68</v>
      </c>
      <c r="I18" s="4">
        <f t="shared" si="1"/>
        <v>2390.9616072727272</v>
      </c>
      <c r="J18" s="4">
        <f>(G18/G34)*100</f>
        <v>92.78286421591902</v>
      </c>
      <c r="K18" s="14"/>
    </row>
    <row r="19" spans="1:11" x14ac:dyDescent="0.2">
      <c r="A19" s="5"/>
      <c r="B19" s="5">
        <v>25010000</v>
      </c>
      <c r="C19" s="5" t="s">
        <v>99</v>
      </c>
      <c r="D19" s="4">
        <v>1000000</v>
      </c>
      <c r="E19" s="4">
        <v>1000000</v>
      </c>
      <c r="F19" s="4">
        <v>1000000.0000000001</v>
      </c>
      <c r="G19" s="4">
        <v>25465796.920000002</v>
      </c>
      <c r="H19" s="4">
        <f t="shared" si="0"/>
        <v>24465796.920000002</v>
      </c>
      <c r="I19" s="4">
        <f t="shared" si="1"/>
        <v>2546.5796919999998</v>
      </c>
      <c r="J19" s="4">
        <f>(G19/G34)*100</f>
        <v>89.837934608382682</v>
      </c>
      <c r="K19" s="14"/>
    </row>
    <row r="20" spans="1:11" x14ac:dyDescent="0.2">
      <c r="A20" s="5"/>
      <c r="B20" s="5">
        <v>25010100</v>
      </c>
      <c r="C20" s="5" t="s">
        <v>100</v>
      </c>
      <c r="D20" s="4">
        <v>1000000</v>
      </c>
      <c r="E20" s="4">
        <v>1000000</v>
      </c>
      <c r="F20" s="4">
        <v>1000000.0000000001</v>
      </c>
      <c r="G20" s="4">
        <v>1281965.28</v>
      </c>
      <c r="H20" s="4">
        <f t="shared" si="0"/>
        <v>281965.27999999991</v>
      </c>
      <c r="I20" s="4">
        <f t="shared" si="1"/>
        <v>128.196528</v>
      </c>
      <c r="J20" s="4">
        <f>(G20/G34)*100</f>
        <v>4.5225018230003613</v>
      </c>
      <c r="K20" s="14"/>
    </row>
    <row r="21" spans="1:11" x14ac:dyDescent="0.2">
      <c r="A21" s="5"/>
      <c r="B21" s="5">
        <v>25010200</v>
      </c>
      <c r="C21" s="5" t="s">
        <v>101</v>
      </c>
      <c r="D21" s="4">
        <v>0</v>
      </c>
      <c r="E21" s="4">
        <v>0</v>
      </c>
      <c r="F21" s="4">
        <v>0</v>
      </c>
      <c r="G21" s="4">
        <v>27584.18</v>
      </c>
      <c r="H21" s="4">
        <f t="shared" si="0"/>
        <v>27584.18</v>
      </c>
      <c r="I21" s="4">
        <f t="shared" si="1"/>
        <v>0</v>
      </c>
      <c r="J21" s="4">
        <f>(G21/G34)*100</f>
        <v>9.7311141169104137E-2</v>
      </c>
      <c r="K21" s="14"/>
    </row>
    <row r="22" spans="1:11" x14ac:dyDescent="0.2">
      <c r="A22" s="5"/>
      <c r="B22" s="5">
        <v>25010400</v>
      </c>
      <c r="C22" s="5" t="s">
        <v>102</v>
      </c>
      <c r="D22" s="4">
        <v>0</v>
      </c>
      <c r="E22" s="4">
        <v>0</v>
      </c>
      <c r="F22" s="4">
        <v>0</v>
      </c>
      <c r="G22" s="4">
        <v>24156247.460000001</v>
      </c>
      <c r="H22" s="4">
        <f t="shared" si="0"/>
        <v>24156247.460000001</v>
      </c>
      <c r="I22" s="4">
        <f t="shared" si="1"/>
        <v>0</v>
      </c>
      <c r="J22" s="4">
        <f>(G22/G34)*100</f>
        <v>85.218121644213213</v>
      </c>
      <c r="K22" s="14"/>
    </row>
    <row r="23" spans="1:11" x14ac:dyDescent="0.2">
      <c r="A23" s="5"/>
      <c r="B23" s="5">
        <v>25020000</v>
      </c>
      <c r="C23" s="5" t="s">
        <v>103</v>
      </c>
      <c r="D23" s="4">
        <v>100000</v>
      </c>
      <c r="E23" s="4">
        <v>100000</v>
      </c>
      <c r="F23" s="4">
        <v>99999.999999999985</v>
      </c>
      <c r="G23" s="4">
        <v>834780.76</v>
      </c>
      <c r="H23" s="4">
        <f t="shared" si="0"/>
        <v>734780.76</v>
      </c>
      <c r="I23" s="4">
        <f t="shared" si="1"/>
        <v>834.7807600000001</v>
      </c>
      <c r="J23" s="4">
        <f>(G23/G34)*100</f>
        <v>2.9449296075363498</v>
      </c>
      <c r="K23" s="14"/>
    </row>
    <row r="24" spans="1:11" x14ac:dyDescent="0.2">
      <c r="A24" s="5"/>
      <c r="B24" s="5">
        <v>25020100</v>
      </c>
      <c r="C24" s="5" t="s">
        <v>104</v>
      </c>
      <c r="D24" s="4">
        <v>0</v>
      </c>
      <c r="E24" s="4">
        <v>0</v>
      </c>
      <c r="F24" s="4">
        <v>0</v>
      </c>
      <c r="G24" s="4">
        <v>596668.94999999995</v>
      </c>
      <c r="H24" s="4">
        <f t="shared" si="0"/>
        <v>596668.94999999995</v>
      </c>
      <c r="I24" s="4">
        <f t="shared" si="1"/>
        <v>0</v>
      </c>
      <c r="J24" s="4">
        <f>(G24/G34)*100</f>
        <v>2.1049216045092196</v>
      </c>
      <c r="K24" s="14"/>
    </row>
    <row r="25" spans="1:11" x14ac:dyDescent="0.2">
      <c r="A25" s="5"/>
      <c r="B25" s="5">
        <v>25020200</v>
      </c>
      <c r="C25" s="5" t="s">
        <v>105</v>
      </c>
      <c r="D25" s="4">
        <v>100000</v>
      </c>
      <c r="E25" s="4">
        <v>100000</v>
      </c>
      <c r="F25" s="4">
        <v>99999.999999999985</v>
      </c>
      <c r="G25" s="4">
        <v>238111.81</v>
      </c>
      <c r="H25" s="4">
        <f t="shared" si="0"/>
        <v>138111.81</v>
      </c>
      <c r="I25" s="4">
        <f t="shared" si="1"/>
        <v>238.11181000000002</v>
      </c>
      <c r="J25" s="4">
        <f>(G25/G34)*100</f>
        <v>0.84000800302712997</v>
      </c>
      <c r="K25" s="14"/>
    </row>
    <row r="26" spans="1:11" x14ac:dyDescent="0.2">
      <c r="A26" s="5"/>
      <c r="B26" s="5">
        <v>40000000</v>
      </c>
      <c r="C26" s="5" t="s">
        <v>69</v>
      </c>
      <c r="D26" s="4">
        <v>0</v>
      </c>
      <c r="E26" s="4">
        <v>1451066.7</v>
      </c>
      <c r="F26" s="4">
        <v>1451066.7</v>
      </c>
      <c r="G26" s="4">
        <v>1449240.58</v>
      </c>
      <c r="H26" s="4">
        <f t="shared" si="0"/>
        <v>-1826.1199999998789</v>
      </c>
      <c r="I26" s="4">
        <f t="shared" si="1"/>
        <v>99.87415326945343</v>
      </c>
      <c r="J26" s="4">
        <f>(G26/G34)*100</f>
        <v>5.1126136310151091</v>
      </c>
      <c r="K26" s="14"/>
    </row>
    <row r="27" spans="1:11" x14ac:dyDescent="0.2">
      <c r="A27" s="5"/>
      <c r="B27" s="5">
        <v>41000000</v>
      </c>
      <c r="C27" s="5" t="s">
        <v>70</v>
      </c>
      <c r="D27" s="4">
        <v>0</v>
      </c>
      <c r="E27" s="4">
        <v>1451066.7</v>
      </c>
      <c r="F27" s="4">
        <v>1451066.7</v>
      </c>
      <c r="G27" s="4">
        <v>1449240.58</v>
      </c>
      <c r="H27" s="4">
        <f t="shared" si="0"/>
        <v>-1826.1199999998789</v>
      </c>
      <c r="I27" s="4">
        <f t="shared" si="1"/>
        <v>99.87415326945343</v>
      </c>
      <c r="J27" s="4">
        <f>(G27/G34)*100</f>
        <v>5.1126136310151091</v>
      </c>
      <c r="K27" s="14"/>
    </row>
    <row r="28" spans="1:11" x14ac:dyDescent="0.2">
      <c r="A28" s="5"/>
      <c r="B28" s="5">
        <v>41050000</v>
      </c>
      <c r="C28" s="5" t="s">
        <v>81</v>
      </c>
      <c r="D28" s="4">
        <v>0</v>
      </c>
      <c r="E28" s="4">
        <v>1451066.7</v>
      </c>
      <c r="F28" s="4">
        <v>1451066.7</v>
      </c>
      <c r="G28" s="4">
        <v>1449240.58</v>
      </c>
      <c r="H28" s="4">
        <f t="shared" si="0"/>
        <v>-1826.1199999998789</v>
      </c>
      <c r="I28" s="4">
        <f t="shared" si="1"/>
        <v>99.87415326945343</v>
      </c>
      <c r="J28" s="4">
        <f>(G28/G34)*100</f>
        <v>5.1126136310151091</v>
      </c>
      <c r="K28" s="14"/>
    </row>
    <row r="29" spans="1:11" x14ac:dyDescent="0.2">
      <c r="A29" s="5"/>
      <c r="B29" s="5">
        <v>41053600</v>
      </c>
      <c r="C29" s="5" t="s">
        <v>106</v>
      </c>
      <c r="D29" s="4">
        <v>0</v>
      </c>
      <c r="E29" s="4">
        <v>50000</v>
      </c>
      <c r="F29" s="4">
        <v>50000</v>
      </c>
      <c r="G29" s="4">
        <v>50000</v>
      </c>
      <c r="H29" s="4">
        <f t="shared" si="0"/>
        <v>0</v>
      </c>
      <c r="I29" s="4">
        <f t="shared" si="1"/>
        <v>100</v>
      </c>
      <c r="J29" s="4">
        <f>(G29/G34)*100</f>
        <v>0.17638940358042929</v>
      </c>
      <c r="K29" s="14"/>
    </row>
    <row r="30" spans="1:11" x14ac:dyDescent="0.2">
      <c r="A30" s="5"/>
      <c r="B30" s="5">
        <v>41053900</v>
      </c>
      <c r="C30" s="5" t="s">
        <v>85</v>
      </c>
      <c r="D30" s="4">
        <v>0</v>
      </c>
      <c r="E30" s="4">
        <v>1401066.7</v>
      </c>
      <c r="F30" s="4">
        <v>1401066.7</v>
      </c>
      <c r="G30" s="4">
        <v>1399240.58</v>
      </c>
      <c r="H30" s="4">
        <f t="shared" si="0"/>
        <v>-1826.1199999998789</v>
      </c>
      <c r="I30" s="4">
        <f t="shared" si="1"/>
        <v>99.86966216526308</v>
      </c>
      <c r="J30" s="4">
        <f>(G30/G34)*100</f>
        <v>4.9362242274346793</v>
      </c>
      <c r="K30" s="14"/>
    </row>
    <row r="31" spans="1:11" x14ac:dyDescent="0.2">
      <c r="A31" s="5"/>
      <c r="B31" s="5">
        <v>50000000</v>
      </c>
      <c r="C31" s="5" t="s">
        <v>107</v>
      </c>
      <c r="D31" s="4">
        <v>0</v>
      </c>
      <c r="E31" s="4">
        <v>98000</v>
      </c>
      <c r="F31" s="4">
        <v>98000</v>
      </c>
      <c r="G31" s="4">
        <v>115958.52</v>
      </c>
      <c r="H31" s="4">
        <f t="shared" si="0"/>
        <v>17958.520000000004</v>
      </c>
      <c r="I31" s="4">
        <f t="shared" si="1"/>
        <v>118.32502040816325</v>
      </c>
      <c r="J31" s="4">
        <f>(G31/G34)*100</f>
        <v>0.40907708365738565</v>
      </c>
      <c r="K31" s="14"/>
    </row>
    <row r="32" spans="1:11" x14ac:dyDescent="0.2">
      <c r="A32" s="5"/>
      <c r="B32" s="5">
        <v>50110000</v>
      </c>
      <c r="C32" s="5" t="s">
        <v>108</v>
      </c>
      <c r="D32" s="4">
        <v>0</v>
      </c>
      <c r="E32" s="4">
        <v>98000</v>
      </c>
      <c r="F32" s="4">
        <v>98000</v>
      </c>
      <c r="G32" s="4">
        <v>115958.52</v>
      </c>
      <c r="H32" s="4">
        <f t="shared" si="0"/>
        <v>17958.520000000004</v>
      </c>
      <c r="I32" s="4">
        <f t="shared" si="1"/>
        <v>118.32502040816325</v>
      </c>
      <c r="J32" s="4">
        <f>(G32/G34)*100</f>
        <v>0.40907708365738565</v>
      </c>
      <c r="K32" s="14"/>
    </row>
    <row r="33" spans="1:11" x14ac:dyDescent="0.2">
      <c r="A33" s="24" t="s">
        <v>87</v>
      </c>
      <c r="B33" s="25"/>
      <c r="C33" s="25"/>
      <c r="D33" s="15">
        <v>1100000</v>
      </c>
      <c r="E33" s="15">
        <v>1673800</v>
      </c>
      <c r="F33" s="15">
        <v>1673800</v>
      </c>
      <c r="G33" s="15">
        <v>26897133.399999999</v>
      </c>
      <c r="H33" s="15">
        <f t="shared" si="0"/>
        <v>25223333.399999999</v>
      </c>
      <c r="I33" s="15">
        <f t="shared" si="1"/>
        <v>1606.9502569004658</v>
      </c>
      <c r="J33" s="15">
        <f>J9+J15+J26+J31</f>
        <v>99.999999999999986</v>
      </c>
      <c r="K33" s="16"/>
    </row>
    <row r="34" spans="1:11" x14ac:dyDescent="0.2">
      <c r="A34" s="24" t="s">
        <v>88</v>
      </c>
      <c r="B34" s="25"/>
      <c r="C34" s="25"/>
      <c r="D34" s="15">
        <v>1100000</v>
      </c>
      <c r="E34" s="15">
        <v>3124866.7</v>
      </c>
      <c r="F34" s="15">
        <v>3124866.7</v>
      </c>
      <c r="G34" s="15">
        <v>28346373.98</v>
      </c>
      <c r="H34" s="15">
        <f t="shared" si="0"/>
        <v>25221507.280000001</v>
      </c>
      <c r="I34" s="15">
        <f t="shared" si="1"/>
        <v>907.12266158425246</v>
      </c>
      <c r="J34" s="16"/>
      <c r="K34" s="16"/>
    </row>
  </sheetData>
  <mergeCells count="8">
    <mergeCell ref="A33:C33"/>
    <mergeCell ref="A34:C34"/>
    <mergeCell ref="A3:N3"/>
    <mergeCell ref="A5:N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Лист1!Заголовки_для_печати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KRIVENKO</dc:creator>
  <cp:lastModifiedBy>SEKRETAR</cp:lastModifiedBy>
  <cp:lastPrinted>2020-02-11T08:12:22Z</cp:lastPrinted>
  <dcterms:created xsi:type="dcterms:W3CDTF">2020-01-02T09:51:56Z</dcterms:created>
  <dcterms:modified xsi:type="dcterms:W3CDTF">2020-02-14T12:07:40Z</dcterms:modified>
</cp:coreProperties>
</file>