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Дод1" sheetId="1" r:id="rId1"/>
    <sheet name="дод2" sheetId="2" r:id="rId2"/>
    <sheet name="дод3" sheetId="3" r:id="rId3"/>
    <sheet name="дод 5" sheetId="4" r:id="rId4"/>
    <sheet name="дод6" sheetId="5" r:id="rId5"/>
    <sheet name=" дод7" sheetId="6" r:id="rId6"/>
  </sheets>
  <definedNames>
    <definedName name="_xlfn.AGGREGATE" hidden="1">#NAME?</definedName>
    <definedName name="_xlnm.Print_Titles" localSheetId="3">'дод 5'!$5:$8</definedName>
    <definedName name="_xlnm.Print_Titles" localSheetId="0">'Дод1'!$6:$6</definedName>
    <definedName name="_xlnm.Print_Titles" localSheetId="1">'дод2'!$6:$6</definedName>
    <definedName name="_xlnm.Print_Titles" localSheetId="2">'дод3'!$5:$7</definedName>
    <definedName name="_xlnm.Print_Titles" localSheetId="4">'дод6'!$E:$F,'дод6'!#REF!</definedName>
    <definedName name="_xlnm.Print_Area" localSheetId="5">' дод7'!$A$1:$M$45</definedName>
    <definedName name="_xlnm.Print_Area" localSheetId="3">'дод 5'!$A$1:$T$16</definedName>
    <definedName name="_xlnm.Print_Area" localSheetId="0">'Дод1'!$A$2:$F$46</definedName>
    <definedName name="_xlnm.Print_Area" localSheetId="1">'дод2'!$A$2:$F$37</definedName>
    <definedName name="_xlnm.Print_Area" localSheetId="2">'дод3'!$A$1:$R$44</definedName>
    <definedName name="_xlnm.Print_Area" localSheetId="4">'дод6'!$A$1:$J$27</definedName>
  </definedNames>
  <calcPr fullCalcOnLoad="1"/>
</workbook>
</file>

<file path=xl/sharedStrings.xml><?xml version="1.0" encoding="utf-8"?>
<sst xmlns="http://schemas.openxmlformats.org/spreadsheetml/2006/main" count="415" uniqueCount="239">
  <si>
    <t>Код</t>
  </si>
  <si>
    <t>Найменування 
згідно з класифікацією фінансування бюджету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</si>
  <si>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</si>
  <si>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</si>
  <si>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</si>
  <si>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</si>
  <si>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</si>
  <si>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</si>
  <si>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</si>
  <si>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</si>
  <si>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</si>
  <si>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</si>
  <si>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</si>
  <si>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</si>
  <si>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</si>
  <si>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</si>
  <si>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</si>
  <si>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</si>
  <si>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</si>
  <si>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</si>
  <si>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</si>
  <si>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</si>
  <si>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бюджет розвитку</t>
  </si>
  <si>
    <t>Найменування місцевої (регіональної) програми</t>
  </si>
  <si>
    <t>0490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</si>
  <si>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</si>
  <si>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</si>
  <si>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</si>
  <si>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</si>
  <si>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</si>
  <si>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0200000</t>
  </si>
  <si>
    <t>Виконавчий комітет Новосанжарської селищної ради</t>
  </si>
  <si>
    <t>0210000</t>
  </si>
  <si>
    <t>грн.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</si>
  <si>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</si>
  <si>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</si>
  <si>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</si>
  <si>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</si>
  <si>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</si>
  <si>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</si>
  <si>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</si>
  <si>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</si>
  <si>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</si>
  <si>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</si>
  <si>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</si>
  <si>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1090</t>
  </si>
  <si>
    <t>Програма  соціального захисту осіб з особливими потребами, ветеранів,пенсіонерів всіх рівнів, учасників бойових дій та добровольців при проведенні антитерористичної операції Новосанжарської селищноїради на 2018-2020 роки</t>
  </si>
  <si>
    <t>0214080</t>
  </si>
  <si>
    <t>Програма фінансової підтримки комунальних підприємств Новосанжарської селищної ради на 2018 рік</t>
  </si>
  <si>
    <t>Програма  соціально-економічного, культурно-мистецького розвитку та охорони навколишнього природного середовища Новосанжарської селищної ради на 2018 рік</t>
  </si>
  <si>
    <t>0217220</t>
  </si>
  <si>
    <t>0432</t>
  </si>
  <si>
    <t>0443</t>
  </si>
  <si>
    <t>0217640</t>
  </si>
  <si>
    <t>0470</t>
  </si>
  <si>
    <t>0217670</t>
  </si>
  <si>
    <t>0218311</t>
  </si>
  <si>
    <t>0511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</si>
  <si>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</si>
  <si>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Газове господарство</t>
  </si>
  <si>
    <t>Інші програми та заходи пов"язані з економічною діяльністю</t>
  </si>
  <si>
    <t>Заходи з енергозбереження</t>
  </si>
  <si>
    <t>Внески до статутного капіталу суб"єктів господарювання</t>
  </si>
  <si>
    <t>Капітальні видатки</t>
  </si>
  <si>
    <t xml:space="preserve">Охорона навколишнього природнього середовища 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</si>
  <si>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</si>
  <si>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</si>
  <si>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</si>
  <si>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</si>
  <si>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</si>
  <si>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</si>
  <si>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</si>
  <si>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</si>
  <si>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</si>
  <si>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</si>
  <si>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Інші заклади та заходи</t>
  </si>
  <si>
    <t>0214000</t>
  </si>
  <si>
    <t>Культура і мистецтво</t>
  </si>
  <si>
    <t>Інші заклади та заходи в галузі культури і мистецтва</t>
  </si>
  <si>
    <t>0217000</t>
  </si>
  <si>
    <t>0217200</t>
  </si>
  <si>
    <t>Газзифікація населених пуктів</t>
  </si>
  <si>
    <t>Будівництво та регіональний розвиток</t>
  </si>
  <si>
    <t>02017300</t>
  </si>
  <si>
    <t>0217400</t>
  </si>
  <si>
    <t>0217600</t>
  </si>
  <si>
    <t>0218300</t>
  </si>
  <si>
    <t>0218700</t>
  </si>
  <si>
    <t>0133</t>
  </si>
  <si>
    <t>Резервний фонд</t>
  </si>
  <si>
    <t>0219000</t>
  </si>
  <si>
    <t>0</t>
  </si>
  <si>
    <t>0100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</si>
  <si>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</si>
  <si>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</si>
  <si>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</si>
  <si>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</si>
  <si>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</si>
  <si>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0213240</t>
  </si>
  <si>
    <t xml:space="preserve">Інші  заходи  у сфері соціального захисту і соціального забезпечення </t>
  </si>
  <si>
    <t>Соціальний захист та соціальне забезпечення</t>
  </si>
  <si>
    <t>02017350</t>
  </si>
  <si>
    <t>Розроблення схем  планування та забудови територій (містобідівної документації)</t>
  </si>
  <si>
    <t>0217460</t>
  </si>
  <si>
    <t>0217461</t>
  </si>
  <si>
    <t>0218310</t>
  </si>
  <si>
    <t>0218000</t>
  </si>
  <si>
    <t>Інша діяльність</t>
  </si>
  <si>
    <t>Запобігання та ліквідація забруднення навколишнього природного середовища</t>
  </si>
  <si>
    <t>Реконструкція лініїінія газопостачання вул.П"ятенка</t>
  </si>
  <si>
    <t>Охорона та раціональне використання природних ресурсів</t>
  </si>
  <si>
    <t>0213242</t>
  </si>
  <si>
    <t>0217350</t>
  </si>
  <si>
    <t>Розроблення схем  планування та забудови територій (містобудівної документації)</t>
  </si>
  <si>
    <t>Газифікація населених пуктів</t>
  </si>
  <si>
    <t>Фінансування за типом кредитора</t>
  </si>
  <si>
    <t>Загальне фінансування</t>
  </si>
  <si>
    <t xml:space="preserve">Фінансування за типом боргового зобов,язання </t>
  </si>
  <si>
    <t xml:space="preserve">     Х</t>
  </si>
  <si>
    <t>усього</t>
  </si>
  <si>
    <t>Усього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</si>
  <si>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</si>
  <si>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місцевих бюджетів
ТКВКБМС</t>
  </si>
  <si>
    <t>Код функціональної класифікації видатків та кредитування місцевих бюджетів</t>
  </si>
  <si>
    <t>Код  типової програмної 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</si>
  <si>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</si>
  <si>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 ункціональної класифікації видатків та кредитування  бюджету</t>
  </si>
  <si>
    <t xml:space="preserve">Найменування головного розпорядника коштів місцевого бюджету, відповідального виконавця, бюджетної програми /підрограми згідно з типовою програмною класифікацією видатків та кредитування місцевих бюджетів
</t>
  </si>
  <si>
    <t xml:space="preserve">Назва об’єктів відповідно  до проектно- кошторисної документації </t>
  </si>
  <si>
    <t xml:space="preserve"> строк реалізації об,єкта ( рік початку і завершення )</t>
  </si>
  <si>
    <t>Загальна вартість об,єкта, гривень</t>
  </si>
  <si>
    <t>обсяг видатків бюджету розвитку гривень</t>
  </si>
  <si>
    <t>Рівень будівельної готовності об,єктів на кінець бюджетного періода %</t>
  </si>
  <si>
    <t>Код Програмної класифікації видатків та кредитування місцевих бюджетів</t>
  </si>
  <si>
    <t>Код Типової класифікації видатків та кредитування місцевих бюджнтів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</si>
  <si>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</si>
  <si>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бюджету/, відповідального виконавця,  найменування бюджетної програми 
згідно з типовою  класифікацією видатків та кредитування місцевих бюджетів
</t>
  </si>
  <si>
    <t>Дата та номер документів якими затверджено місцеву регіональну програму</t>
  </si>
  <si>
    <t>Специальний фонд</t>
  </si>
  <si>
    <t>у тому числі бюджет розвитку</t>
  </si>
  <si>
    <t xml:space="preserve">Усього </t>
  </si>
  <si>
    <t>Х</t>
  </si>
  <si>
    <t>0211010</t>
  </si>
  <si>
    <t>1010</t>
  </si>
  <si>
    <t>0910</t>
  </si>
  <si>
    <t>Надання дошкільної освіти</t>
  </si>
  <si>
    <t>У т.ч. бюджет розвитку</t>
  </si>
  <si>
    <t>Офіційні трансферти</t>
  </si>
  <si>
    <t>Від органів державного управління</t>
  </si>
  <si>
    <t>Разом доходів</t>
  </si>
  <si>
    <t xml:space="preserve"> Внесення змін до доходів місцевого бюджету</t>
  </si>
  <si>
    <t>Найменування бюджету-одержувача міжбюджетного трансферта</t>
  </si>
  <si>
    <t xml:space="preserve">Трансферти з інших місцевих бюджетів </t>
  </si>
  <si>
    <t xml:space="preserve">дотація </t>
  </si>
  <si>
    <t>загального фонду на</t>
  </si>
  <si>
    <t xml:space="preserve">спеціального фонду на </t>
  </si>
  <si>
    <t>найменування трансферту</t>
  </si>
  <si>
    <t>16315200000</t>
  </si>
  <si>
    <t>Новосанжарський райбюджет</t>
  </si>
  <si>
    <t>Міжбюджетні трансферти</t>
  </si>
  <si>
    <t>Позашкільна освіта</t>
  </si>
  <si>
    <t>Субвенція з державного бюджету  місцевим бюджетам на здійснення заходів  щодо соціально-економічного  розвитку окремих територій</t>
  </si>
  <si>
    <t>16531520000</t>
  </si>
  <si>
    <t>Загального фонду на</t>
  </si>
  <si>
    <t>Субвенція з  місцевого бюджету на надання державної підтримки особам з особливими  освітніми потребами за рахунок відповідної субвенції з державного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</si>
  <si>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</si>
  <si>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</si>
  <si>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Субвенції з місцевого бюджету  іншим місцевим бюджетам на здійснення програм у галузі освіти за рахунок субвенції з державного бюджету</t>
  </si>
  <si>
    <t>Інші субвенції з місцевого бюджету</t>
  </si>
  <si>
    <t>0219770</t>
  </si>
  <si>
    <t>0219700</t>
  </si>
  <si>
    <t>021100</t>
  </si>
  <si>
    <t>100</t>
  </si>
  <si>
    <t>Організаційне,  інформаційно-аналітичне та матеріальнотехнічне забезпечення діяльності обласної, ради, районної ради, районної у місті ( у разі</t>
  </si>
  <si>
    <t>02160000</t>
  </si>
  <si>
    <t>0216030</t>
  </si>
  <si>
    <t>6030</t>
  </si>
  <si>
    <t>0620</t>
  </si>
  <si>
    <t>Організація благоустрою населеннх пунктів</t>
  </si>
  <si>
    <t>0218200</t>
  </si>
  <si>
    <t>0218210</t>
  </si>
  <si>
    <t>0380</t>
  </si>
  <si>
    <t>Муніципалене формування з охорони громадського порядку</t>
  </si>
  <si>
    <t>Громадський порядок та безпека</t>
  </si>
  <si>
    <t>Державне управління</t>
  </si>
  <si>
    <t>6000</t>
  </si>
  <si>
    <t>0219800</t>
  </si>
  <si>
    <t>0180</t>
  </si>
  <si>
    <t>Субвенції з місцевого бюджету   державному бюджету на виконання програм  соціально-економічного розвитку регіонів</t>
  </si>
  <si>
    <t>Трансферти іншим місцевим бюджетам</t>
  </si>
  <si>
    <t>Трансферти іншим   державним бюджетам</t>
  </si>
  <si>
    <t>Капітальний ремонт дитсадка "Лелеченька"</t>
  </si>
  <si>
    <t>0216000</t>
  </si>
  <si>
    <t>Житлово-комунальне господарство</t>
  </si>
  <si>
    <t>Організація  благоустрою населених пунктів</t>
  </si>
  <si>
    <t>Капремонт водогону вул. Набережна</t>
  </si>
  <si>
    <t>Капремонт водогону вул. Носенка І.</t>
  </si>
  <si>
    <t xml:space="preserve"> Придбання опалювального котла для дитячого садка «Сонечко» </t>
  </si>
  <si>
    <t xml:space="preserve"> Про внесення  змін до  розподілу коштів бюджету розвитку за об'єктами у 2019 році </t>
  </si>
  <si>
    <t xml:space="preserve">Про внесення змін до фінансування бюджету об"єднаної селищної територіальної громади  на 2019 рік  </t>
  </si>
  <si>
    <t>Про внесення змін до  розподілу
видатків   бюджету об"єднаної селищної територіальної громади  на 2019 рік</t>
  </si>
  <si>
    <t>Про внесення змін до  міжбюджетних трансфертів   бюджету об"єднаної селищної територіальної громади  на 2019 рік</t>
  </si>
  <si>
    <t xml:space="preserve">Про внесення змін до до розподілу витрат  місцевого бюджету на реалізацію місцевих/регіональних програм у 2019 році
</t>
  </si>
  <si>
    <t xml:space="preserve"> Затверджена рішенням № 5 17 сесії селищної ради 7 скл від 20.12.2018р  </t>
  </si>
  <si>
    <t>Програма розвитку  місцевого самоврядування  Новосанжарської селищної ради на 2019 рік</t>
  </si>
  <si>
    <t xml:space="preserve"> Затверджена рішенням № 7 17 сесії селищної ради 7 скл від 20.12.2018р  </t>
  </si>
  <si>
    <t>0828</t>
  </si>
  <si>
    <t>Забезпечення діяльності палаців і  будинків культури, клубів, центрів культури і дозвілля та інших клубних закладів</t>
  </si>
  <si>
    <t>Муніципальні формування з охорони громадського порядку</t>
  </si>
  <si>
    <t>Програма соціального  захисту осіб з особоивими потребами, ветеранів,  пенсіонерів всіх рівнів,та учасників антитерористичної операції в Новосанжарській селищній раді</t>
  </si>
  <si>
    <t xml:space="preserve"> Затверджена рішенням № 10 17 сесії селищної ради 7 скл від 20.12.2018р  </t>
  </si>
  <si>
    <t>0213210</t>
  </si>
  <si>
    <t>3210</t>
  </si>
  <si>
    <t>1050</t>
  </si>
  <si>
    <t>Організація та проведення громадських робіт</t>
  </si>
  <si>
    <t>0216020</t>
  </si>
  <si>
    <t>0260</t>
  </si>
  <si>
    <t>6020</t>
  </si>
  <si>
    <t>Забезпечення  функціонування підприємств, установ та організацій що виробляють виконуютьта/або надають житлово-комунальні послуги</t>
  </si>
  <si>
    <t>фінансування Програми забезпечення функціонування Центру надання адміністратевних послуг при Новосанжарській райдержадміністрації та відділу з питань надання  реєстраційних послуг Новосанжарської райдержажміністрації</t>
  </si>
  <si>
    <t>УСЗН на  оплату додаткових пільг добровольцю АТО</t>
  </si>
  <si>
    <t>Початковий спеціалізований мистецький навчальний заклад "Новосанжарська дитяча  музична школа" на утримання</t>
  </si>
  <si>
    <t>КНП "Новосанжарський центр ПМСД" на утримання</t>
  </si>
  <si>
    <t>Новосанжарський районний територіальний центр на  придбання ПММ</t>
  </si>
  <si>
    <t>КНП "Новосанжарська ЦРЛ" на утримання</t>
  </si>
  <si>
    <t xml:space="preserve">Капітальний ремонт благоустрою території дитячого садка "Сонечко" корпус №1 </t>
  </si>
  <si>
    <t xml:space="preserve">Капітальний ремонт благоустрою території дитячого садка "Лелеченька" </t>
  </si>
  <si>
    <t>4000</t>
  </si>
  <si>
    <t>0214060</t>
  </si>
  <si>
    <t>4060</t>
  </si>
  <si>
    <t>Забезпечення діяльності палаців  і будинців культури , клубів, центрів дозвілля та інших клубних закладів</t>
  </si>
  <si>
    <t xml:space="preserve">Придбання радіоапаратури </t>
  </si>
  <si>
    <t>безпечення діяності  палаців і будинків культури клубів, центрів дозвілля і інших клубних закладів</t>
  </si>
  <si>
    <t xml:space="preserve">Додаток №7
до рішення виконавчого комітету від 17.01.19 р. "Про  зміни до показників бюджеут об,єднаної селищної територіальної громади на 2019 рік" </t>
  </si>
  <si>
    <t>Додаток №6
до рішення виконавчого комітету від 17.01.19 р"Про внесення змін до показників бюджету об,єднаної селищної територіальної громади на 2019 "</t>
  </si>
  <si>
    <t>Додаток № 5                                                                     до рішення виконавчого комітету від 17.01.19 р  "Про  внесення змін до показників бюджету об,єднаної  селищної територіальної громади за 2019 р"</t>
  </si>
  <si>
    <t xml:space="preserve">           Додаток № 3
до рішення виконавчого комітету від 17.01.2019 р "Про внесення змін до показників бюджету об,єднаної селищної територіальної громади на 2019 рік"</t>
  </si>
  <si>
    <t>Додаток № 2 до рішення  № 244  виконавчого комітету Новосанжарської селищної ради
"Про розподіл  та перерозподіл обсягів міжбюджетних трансфертів з державного бюджету місцевим бюджетам" від 27.12.2018р.</t>
  </si>
  <si>
    <t>Додаток № 1
до рішення виконавчого комітету від 17.01.2019 "Про внесення змін до показників бюджету об,єднаної територіальної громади  за 2019 рік"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</si>
</sst>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6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60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10" fillId="3" borderId="0" applyNumberFormat="0" applyBorder="0" applyAlignment="0" applyProtection="0"/>
    <xf numFmtId="0" fontId="62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3" fillId="47" borderId="12" applyNumberFormat="0" applyAlignment="0" applyProtection="0"/>
    <xf numFmtId="0" fontId="22" fillId="0" borderId="13" applyNumberFormat="0" applyFill="0" applyAlignment="0" applyProtection="0"/>
    <xf numFmtId="0" fontId="64" fillId="51" borderId="0" applyNumberFormat="0" applyBorder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42" fillId="0" borderId="14" xfId="0" applyNumberFormat="1" applyFont="1" applyFill="1" applyBorder="1" applyAlignment="1" applyProtection="1">
      <alignment horizontal="left" vertical="top"/>
      <protection/>
    </xf>
    <xf numFmtId="0" fontId="42" fillId="0" borderId="14" xfId="0" applyNumberFormat="1" applyFont="1" applyFill="1" applyBorder="1" applyAlignment="1" applyProtection="1">
      <alignment vertical="top" wrapText="1"/>
      <protection/>
    </xf>
    <xf numFmtId="0" fontId="33" fillId="0" borderId="14" xfId="0" applyNumberFormat="1" applyFont="1" applyFill="1" applyBorder="1" applyAlignment="1" applyProtection="1">
      <alignment horizontal="left" vertical="top"/>
      <protection/>
    </xf>
    <xf numFmtId="0" fontId="33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33" fillId="0" borderId="14" xfId="0" applyNumberFormat="1" applyFont="1" applyFill="1" applyBorder="1" applyAlignment="1" applyProtection="1">
      <alignment vertical="top"/>
      <protection/>
    </xf>
    <xf numFmtId="192" fontId="42" fillId="0" borderId="14" xfId="0" applyNumberFormat="1" applyFont="1" applyFill="1" applyBorder="1" applyAlignment="1" applyProtection="1">
      <alignment horizontal="right" vertical="top"/>
      <protection/>
    </xf>
    <xf numFmtId="192" fontId="33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92" fontId="38" fillId="0" borderId="14" xfId="93" applyNumberFormat="1" applyFont="1" applyBorder="1" applyAlignment="1">
      <alignment vertical="center"/>
      <protection/>
    </xf>
    <xf numFmtId="192" fontId="38" fillId="0" borderId="14" xfId="93" applyNumberFormat="1" applyFont="1" applyBorder="1">
      <alignment vertical="top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192" fontId="39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9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justify" vertical="center" wrapText="1"/>
    </xf>
    <xf numFmtId="0" fontId="0" fillId="52" borderId="0" xfId="0" applyFont="1" applyFill="1" applyAlignment="1">
      <alignment vertical="center"/>
    </xf>
    <xf numFmtId="49" fontId="33" fillId="52" borderId="14" xfId="0" applyNumberFormat="1" applyFont="1" applyFill="1" applyBorder="1" applyAlignment="1">
      <alignment horizontal="center" vertical="center" wrapText="1"/>
    </xf>
    <xf numFmtId="0" fontId="33" fillId="52" borderId="14" xfId="0" applyFont="1" applyFill="1" applyBorder="1" applyAlignment="1">
      <alignment vertical="center" wrapText="1"/>
    </xf>
    <xf numFmtId="0" fontId="32" fillId="52" borderId="14" xfId="0" applyFont="1" applyFill="1" applyBorder="1" applyAlignment="1">
      <alignment horizontal="center" vertical="center" wrapText="1"/>
    </xf>
    <xf numFmtId="192" fontId="39" fillId="52" borderId="14" xfId="93" applyNumberFormat="1" applyFont="1" applyFill="1" applyBorder="1">
      <alignment vertical="top"/>
      <protection/>
    </xf>
    <xf numFmtId="0" fontId="33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44" fillId="52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wrapText="1"/>
    </xf>
    <xf numFmtId="0" fontId="32" fillId="0" borderId="14" xfId="0" applyNumberFormat="1" applyFont="1" applyFill="1" applyBorder="1" applyAlignment="1" applyProtection="1">
      <alignment vertical="center"/>
      <protection/>
    </xf>
    <xf numFmtId="0" fontId="32" fillId="0" borderId="14" xfId="0" applyNumberFormat="1" applyFont="1" applyFill="1" applyBorder="1" applyAlignment="1" applyProtection="1">
      <alignment horizontal="left" vertical="center"/>
      <protection/>
    </xf>
    <xf numFmtId="3" fontId="37" fillId="0" borderId="14" xfId="0" applyNumberFormat="1" applyFont="1" applyBorder="1" applyAlignment="1">
      <alignment vertical="top" wrapText="1"/>
    </xf>
    <xf numFmtId="0" fontId="42" fillId="0" borderId="20" xfId="0" applyNumberFormat="1" applyFont="1" applyFill="1" applyBorder="1" applyAlignment="1" applyProtection="1">
      <alignment vertical="top" wrapText="1"/>
      <protection/>
    </xf>
    <xf numFmtId="3" fontId="38" fillId="0" borderId="14" xfId="93" applyNumberFormat="1" applyFont="1" applyBorder="1" applyAlignment="1">
      <alignment vertical="center"/>
      <protection/>
    </xf>
    <xf numFmtId="3" fontId="38" fillId="0" borderId="14" xfId="93" applyNumberFormat="1" applyFont="1" applyBorder="1">
      <alignment vertical="top"/>
      <protection/>
    </xf>
    <xf numFmtId="3" fontId="38" fillId="0" borderId="14" xfId="0" applyNumberFormat="1" applyFont="1" applyBorder="1" applyAlignment="1">
      <alignment vertical="justify"/>
    </xf>
    <xf numFmtId="0" fontId="32" fillId="0" borderId="0" xfId="0" applyNumberFormat="1" applyFont="1" applyFill="1" applyAlignment="1" applyProtection="1">
      <alignment/>
      <protection/>
    </xf>
    <xf numFmtId="0" fontId="7" fillId="52" borderId="14" xfId="0" applyFont="1" applyFill="1" applyBorder="1" applyAlignment="1">
      <alignment vertical="center" wrapText="1"/>
    </xf>
    <xf numFmtId="49" fontId="42" fillId="52" borderId="14" xfId="0" applyNumberFormat="1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justify" vertical="center" wrapText="1"/>
    </xf>
    <xf numFmtId="192" fontId="40" fillId="52" borderId="14" xfId="93" applyNumberFormat="1" applyFont="1" applyFill="1" applyBorder="1">
      <alignment vertical="top"/>
      <protection/>
    </xf>
    <xf numFmtId="49" fontId="44" fillId="52" borderId="14" xfId="0" applyNumberFormat="1" applyFont="1" applyFill="1" applyBorder="1" applyAlignment="1">
      <alignment horizontal="center" vertical="center" wrapText="1"/>
    </xf>
    <xf numFmtId="0" fontId="44" fillId="52" borderId="14" xfId="0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vertical="center" wrapText="1"/>
    </xf>
    <xf numFmtId="3" fontId="40" fillId="0" borderId="14" xfId="93" applyNumberFormat="1" applyFont="1" applyBorder="1">
      <alignment vertical="top"/>
      <protection/>
    </xf>
    <xf numFmtId="49" fontId="32" fillId="18" borderId="14" xfId="0" applyNumberFormat="1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vertical="center" wrapText="1"/>
    </xf>
    <xf numFmtId="0" fontId="0" fillId="18" borderId="14" xfId="0" applyFont="1" applyFill="1" applyBorder="1" applyAlignment="1">
      <alignment wrapText="1"/>
    </xf>
    <xf numFmtId="3" fontId="38" fillId="18" borderId="14" xfId="93" applyNumberFormat="1" applyFont="1" applyFill="1" applyBorder="1">
      <alignment vertical="top"/>
      <protection/>
    </xf>
    <xf numFmtId="0" fontId="33" fillId="52" borderId="14" xfId="0" applyNumberFormat="1" applyFont="1" applyFill="1" applyBorder="1" applyAlignment="1" applyProtection="1">
      <alignment horizontal="left" vertical="top"/>
      <protection/>
    </xf>
    <xf numFmtId="0" fontId="32" fillId="52" borderId="14" xfId="0" applyNumberFormat="1" applyFont="1" applyFill="1" applyBorder="1" applyAlignment="1" applyProtection="1">
      <alignment vertical="top" wrapText="1"/>
      <protection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33" fillId="52" borderId="21" xfId="0" applyNumberFormat="1" applyFont="1" applyFill="1" applyBorder="1" applyAlignment="1" applyProtection="1">
      <alignment horizontal="left" vertical="top"/>
      <protection/>
    </xf>
    <xf numFmtId="0" fontId="32" fillId="52" borderId="22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4" xfId="0" applyFont="1" applyFill="1" applyBorder="1" applyAlignment="1">
      <alignment wrapText="1"/>
    </xf>
    <xf numFmtId="3" fontId="38" fillId="52" borderId="14" xfId="93" applyNumberFormat="1" applyFont="1" applyFill="1" applyBorder="1" applyAlignment="1">
      <alignment vertical="center"/>
      <protection/>
    </xf>
    <xf numFmtId="3" fontId="38" fillId="52" borderId="14" xfId="93" applyNumberFormat="1" applyFont="1" applyFill="1" applyBorder="1">
      <alignment vertical="top"/>
      <protection/>
    </xf>
    <xf numFmtId="192" fontId="35" fillId="52" borderId="14" xfId="0" applyNumberFormat="1" applyFont="1" applyFill="1" applyBorder="1" applyAlignment="1">
      <alignment vertical="justify"/>
    </xf>
    <xf numFmtId="3" fontId="38" fillId="52" borderId="14" xfId="0" applyNumberFormat="1" applyFont="1" applyFill="1" applyBorder="1" applyAlignment="1">
      <alignment vertical="justify"/>
    </xf>
    <xf numFmtId="0" fontId="0" fillId="52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52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52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3" fillId="52" borderId="14" xfId="0" applyFont="1" applyFill="1" applyBorder="1" applyAlignment="1">
      <alignment horizontal="justify" vertical="center" wrapText="1"/>
    </xf>
    <xf numFmtId="0" fontId="7" fillId="52" borderId="14" xfId="0" applyFont="1" applyFill="1" applyBorder="1" applyAlignment="1">
      <alignment vertical="center" wrapText="1"/>
    </xf>
    <xf numFmtId="0" fontId="48" fillId="52" borderId="14" xfId="0" applyFont="1" applyFill="1" applyBorder="1" applyAlignment="1">
      <alignment horizontal="justify" vertical="center" wrapText="1"/>
    </xf>
    <xf numFmtId="1" fontId="37" fillId="52" borderId="14" xfId="93" applyNumberFormat="1" applyFont="1" applyFill="1" applyBorder="1" applyAlignment="1">
      <alignment vertical="center"/>
      <protection/>
    </xf>
    <xf numFmtId="1" fontId="37" fillId="52" borderId="14" xfId="93" applyNumberFormat="1" applyFont="1" applyFill="1" applyBorder="1" applyAlignment="1">
      <alignment horizontal="center" vertical="center"/>
      <protection/>
    </xf>
    <xf numFmtId="1" fontId="34" fillId="52" borderId="14" xfId="93" applyNumberFormat="1" applyFont="1" applyFill="1" applyBorder="1" applyAlignment="1">
      <alignment vertical="center"/>
      <protection/>
    </xf>
    <xf numFmtId="1" fontId="37" fillId="52" borderId="14" xfId="93" applyNumberFormat="1" applyFont="1" applyFill="1" applyBorder="1">
      <alignment vertical="top"/>
      <protection/>
    </xf>
    <xf numFmtId="1" fontId="37" fillId="52" borderId="14" xfId="93" applyNumberFormat="1" applyFont="1" applyFill="1" applyBorder="1" applyAlignment="1">
      <alignment horizontal="center" vertical="top"/>
      <protection/>
    </xf>
    <xf numFmtId="1" fontId="34" fillId="52" borderId="14" xfId="93" applyNumberFormat="1" applyFont="1" applyFill="1" applyBorder="1">
      <alignment vertical="top"/>
      <protection/>
    </xf>
    <xf numFmtId="1" fontId="43" fillId="52" borderId="14" xfId="93" applyNumberFormat="1" applyFont="1" applyFill="1" applyBorder="1" applyAlignment="1">
      <alignment horizontal="center" vertical="top"/>
      <protection/>
    </xf>
    <xf numFmtId="1" fontId="43" fillId="52" borderId="14" xfId="93" applyNumberFormat="1" applyFont="1" applyFill="1" applyBorder="1">
      <alignment vertical="top"/>
      <protection/>
    </xf>
    <xf numFmtId="1" fontId="47" fillId="52" borderId="14" xfId="93" applyNumberFormat="1" applyFont="1" applyFill="1" applyBorder="1">
      <alignment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7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46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3" fillId="52" borderId="20" xfId="0" applyFont="1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192" fontId="35" fillId="0" borderId="14" xfId="0" applyNumberFormat="1" applyFont="1" applyBorder="1" applyAlignment="1">
      <alignment horizontal="center" vertical="justify"/>
    </xf>
    <xf numFmtId="3" fontId="38" fillId="0" borderId="14" xfId="0" applyNumberFormat="1" applyFont="1" applyBorder="1" applyAlignment="1">
      <alignment horizontal="center" vertical="justify"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49" fontId="23" fillId="52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2" xfId="0" applyNumberFormat="1" applyFont="1" applyFill="1" applyBorder="1" applyAlignment="1" applyProtection="1">
      <alignment vertical="center" wrapText="1"/>
      <protection/>
    </xf>
    <xf numFmtId="0" fontId="0" fillId="52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52" borderId="0" xfId="0" applyFont="1" applyFill="1" applyAlignment="1">
      <alignment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9" fillId="52" borderId="14" xfId="93" applyNumberFormat="1" applyFont="1" applyFill="1" applyBorder="1" applyAlignment="1">
      <alignment horizontal="center" vertical="center"/>
      <protection/>
    </xf>
    <xf numFmtId="1" fontId="40" fillId="52" borderId="14" xfId="93" applyNumberFormat="1" applyFont="1" applyFill="1" applyBorder="1" applyAlignment="1">
      <alignment horizontal="center" vertical="center"/>
      <protection/>
    </xf>
    <xf numFmtId="0" fontId="0" fillId="52" borderId="0" xfId="0" applyFont="1" applyFill="1" applyAlignment="1">
      <alignment vertical="center"/>
    </xf>
    <xf numFmtId="0" fontId="0" fillId="52" borderId="0" xfId="0" applyFont="1" applyFill="1" applyBorder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0" fontId="4" fillId="52" borderId="22" xfId="0" applyNumberFormat="1" applyFont="1" applyFill="1" applyBorder="1" applyAlignment="1" applyProtection="1">
      <alignment vertical="center" wrapText="1"/>
      <protection/>
    </xf>
    <xf numFmtId="0" fontId="4" fillId="52" borderId="25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23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3" fontId="32" fillId="0" borderId="16" xfId="0" applyNumberFormat="1" applyFont="1" applyBorder="1" applyAlignment="1">
      <alignment vertical="center" wrapText="1"/>
    </xf>
    <xf numFmtId="3" fontId="48" fillId="52" borderId="14" xfId="0" applyNumberFormat="1" applyFont="1" applyFill="1" applyBorder="1" applyAlignment="1">
      <alignment vertical="center" wrapText="1"/>
    </xf>
    <xf numFmtId="192" fontId="39" fillId="0" borderId="14" xfId="93" applyNumberFormat="1" applyFont="1" applyBorder="1" applyAlignment="1">
      <alignment vertical="top"/>
      <protection/>
    </xf>
    <xf numFmtId="3" fontId="38" fillId="0" borderId="14" xfId="93" applyNumberFormat="1" applyFont="1" applyBorder="1" applyAlignment="1">
      <alignment vertical="top"/>
      <protection/>
    </xf>
    <xf numFmtId="3" fontId="38" fillId="52" borderId="14" xfId="93" applyNumberFormat="1" applyFont="1" applyFill="1" applyBorder="1" applyAlignment="1">
      <alignment vertical="top"/>
      <protection/>
    </xf>
    <xf numFmtId="3" fontId="38" fillId="18" borderId="14" xfId="93" applyNumberFormat="1" applyFont="1" applyFill="1" applyBorder="1" applyAlignment="1">
      <alignment vertical="top"/>
      <protection/>
    </xf>
    <xf numFmtId="192" fontId="39" fillId="0" borderId="14" xfId="93" applyNumberFormat="1" applyFont="1" applyBorder="1" applyAlignment="1">
      <alignment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  <xf numFmtId="0" fontId="7" fillId="0" borderId="14" xfId="0" applyNumberFormat="1" applyFont="1" applyFill="1" applyBorder="1" applyAlignment="1" applyProtection="1">
      <alignment vertical="top" wrapText="1"/>
      <protection/>
    </xf>
    <xf numFmtId="192" fontId="0" fillId="0" borderId="14" xfId="0" applyNumberFormat="1" applyFont="1" applyFill="1" applyBorder="1" applyAlignment="1" applyProtection="1">
      <alignment horizontal="right" vertical="top"/>
      <protection/>
    </xf>
    <xf numFmtId="3" fontId="38" fillId="0" borderId="14" xfId="0" applyNumberFormat="1" applyFont="1" applyBorder="1" applyAlignment="1">
      <alignment vertical="top" wrapText="1"/>
    </xf>
    <xf numFmtId="0" fontId="23" fillId="0" borderId="14" xfId="0" applyNumberFormat="1" applyFont="1" applyFill="1" applyBorder="1" applyAlignment="1" applyProtection="1">
      <alignment horizontal="left"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192" fontId="7" fillId="0" borderId="14" xfId="0" applyNumberFormat="1" applyFont="1" applyFill="1" applyBorder="1" applyAlignment="1" applyProtection="1">
      <alignment horizontal="right" vertical="top"/>
      <protection/>
    </xf>
    <xf numFmtId="0" fontId="23" fillId="0" borderId="14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0" fontId="0" fillId="52" borderId="14" xfId="0" applyNumberFormat="1" applyFont="1" applyFill="1" applyBorder="1" applyAlignment="1" applyProtection="1">
      <alignment horizontal="left" vertical="top"/>
      <protection/>
    </xf>
    <xf numFmtId="0" fontId="23" fillId="52" borderId="14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3" fillId="0" borderId="14" xfId="0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 applyProtection="1">
      <alignment vertical="top" wrapText="1"/>
      <protection/>
    </xf>
    <xf numFmtId="0" fontId="0" fillId="52" borderId="21" xfId="0" applyNumberFormat="1" applyFont="1" applyFill="1" applyBorder="1" applyAlignment="1" applyProtection="1">
      <alignment horizontal="left" vertical="top"/>
      <protection/>
    </xf>
    <xf numFmtId="0" fontId="23" fillId="52" borderId="22" xfId="0" applyFont="1" applyFill="1" applyBorder="1" applyAlignment="1">
      <alignment/>
    </xf>
    <xf numFmtId="0" fontId="49" fillId="0" borderId="14" xfId="0" applyFont="1" applyBorder="1" applyAlignment="1">
      <alignment vertical="center" wrapText="1"/>
    </xf>
    <xf numFmtId="1" fontId="39" fillId="52" borderId="14" xfId="93" applyNumberFormat="1" applyFont="1" applyFill="1" applyBorder="1" applyAlignment="1">
      <alignment horizontal="center"/>
      <protection/>
    </xf>
    <xf numFmtId="1" fontId="39" fillId="52" borderId="20" xfId="93" applyNumberFormat="1" applyFont="1" applyFill="1" applyBorder="1" applyAlignment="1">
      <alignment horizontal="center"/>
      <protection/>
    </xf>
    <xf numFmtId="49" fontId="0" fillId="52" borderId="14" xfId="0" applyNumberFormat="1" applyFont="1" applyFill="1" applyBorder="1" applyAlignment="1">
      <alignment horizontal="center" vertical="center" wrapText="1"/>
    </xf>
    <xf numFmtId="1" fontId="39" fillId="52" borderId="14" xfId="93" applyNumberFormat="1" applyFont="1" applyFill="1" applyBorder="1" applyAlignment="1">
      <alignment vertical="center"/>
      <protection/>
    </xf>
    <xf numFmtId="0" fontId="0" fillId="52" borderId="14" xfId="0" applyFont="1" applyFill="1" applyBorder="1" applyAlignment="1">
      <alignment horizontal="center" vertical="center" wrapText="1"/>
    </xf>
    <xf numFmtId="1" fontId="39" fillId="52" borderId="14" xfId="93" applyNumberFormat="1" applyFont="1" applyFill="1" applyBorder="1">
      <alignment vertical="top"/>
      <protection/>
    </xf>
    <xf numFmtId="192" fontId="40" fillId="0" borderId="14" xfId="93" applyNumberFormat="1" applyFont="1" applyBorder="1">
      <alignment vertical="top"/>
      <protection/>
    </xf>
    <xf numFmtId="0" fontId="0" fillId="52" borderId="26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6" fillId="52" borderId="27" xfId="0" applyNumberFormat="1" applyFont="1" applyFill="1" applyBorder="1" applyAlignment="1" applyProtection="1">
      <alignment horizontal="center" vertical="center" wrapText="1"/>
      <protection/>
    </xf>
    <xf numFmtId="1" fontId="39" fillId="52" borderId="20" xfId="93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center" vertical="top"/>
      <protection/>
    </xf>
    <xf numFmtId="0" fontId="32" fillId="0" borderId="28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7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46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9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52" borderId="29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32" fillId="52" borderId="0" xfId="0" applyNumberFormat="1" applyFont="1" applyFill="1" applyBorder="1" applyAlignment="1" applyProtection="1">
      <alignment horizontal="left" vertical="center" wrapText="1"/>
      <protection/>
    </xf>
    <xf numFmtId="0" fontId="6" fillId="52" borderId="30" xfId="0" applyNumberFormat="1" applyFont="1" applyFill="1" applyBorder="1" applyAlignment="1" applyProtection="1">
      <alignment horizontal="center" vertical="center" wrapText="1"/>
      <protection/>
    </xf>
    <xf numFmtId="0" fontId="6" fillId="52" borderId="31" xfId="0" applyNumberFormat="1" applyFont="1" applyFill="1" applyBorder="1" applyAlignment="1" applyProtection="1">
      <alignment horizontal="center" vertical="center" wrapText="1"/>
      <protection/>
    </xf>
    <xf numFmtId="0" fontId="6" fillId="52" borderId="32" xfId="0" applyNumberFormat="1" applyFont="1" applyFill="1" applyBorder="1" applyAlignment="1" applyProtection="1">
      <alignment horizontal="center" vertical="center" wrapText="1"/>
      <protection/>
    </xf>
    <xf numFmtId="0" fontId="6" fillId="52" borderId="33" xfId="0" applyNumberFormat="1" applyFont="1" applyFill="1" applyBorder="1" applyAlignment="1" applyProtection="1">
      <alignment horizontal="center" vertical="center" wrapText="1"/>
      <protection/>
    </xf>
    <xf numFmtId="0" fontId="6" fillId="52" borderId="34" xfId="0" applyNumberFormat="1" applyFont="1" applyFill="1" applyBorder="1" applyAlignment="1" applyProtection="1">
      <alignment horizontal="center" vertical="center" wrapText="1"/>
      <protection/>
    </xf>
    <xf numFmtId="0" fontId="6" fillId="52" borderId="35" xfId="0" applyNumberFormat="1" applyFont="1" applyFill="1" applyBorder="1" applyAlignment="1" applyProtection="1">
      <alignment horizontal="center" vertical="center" wrapText="1"/>
      <protection/>
    </xf>
    <xf numFmtId="0" fontId="0" fillId="52" borderId="36" xfId="0" applyNumberFormat="1" applyFont="1" applyFill="1" applyBorder="1" applyAlignment="1" applyProtection="1">
      <alignment horizontal="center" vertical="center" wrapText="1"/>
      <protection/>
    </xf>
    <xf numFmtId="0" fontId="0" fillId="52" borderId="31" xfId="0" applyNumberFormat="1" applyFont="1" applyFill="1" applyBorder="1" applyAlignment="1" applyProtection="1">
      <alignment horizontal="center" vertical="center" wrapText="1"/>
      <protection/>
    </xf>
    <xf numFmtId="0" fontId="0" fillId="52" borderId="37" xfId="0" applyNumberFormat="1" applyFont="1" applyFill="1" applyBorder="1" applyAlignment="1" applyProtection="1">
      <alignment horizontal="center" vertical="center" wrapText="1"/>
      <protection/>
    </xf>
    <xf numFmtId="0" fontId="0" fillId="52" borderId="33" xfId="0" applyNumberFormat="1" applyFont="1" applyFill="1" applyBorder="1" applyAlignment="1" applyProtection="1">
      <alignment horizontal="center" vertical="center" wrapText="1"/>
      <protection/>
    </xf>
    <xf numFmtId="0" fontId="6" fillId="52" borderId="36" xfId="0" applyNumberFormat="1" applyFont="1" applyFill="1" applyBorder="1" applyAlignment="1" applyProtection="1">
      <alignment horizontal="center" vertical="center" wrapText="1"/>
      <protection/>
    </xf>
    <xf numFmtId="0" fontId="6" fillId="52" borderId="37" xfId="0" applyNumberFormat="1" applyFont="1" applyFill="1" applyBorder="1" applyAlignment="1" applyProtection="1">
      <alignment horizontal="center" vertical="center" wrapText="1"/>
      <protection/>
    </xf>
    <xf numFmtId="0" fontId="7" fillId="52" borderId="38" xfId="0" applyNumberFormat="1" applyFont="1" applyFill="1" applyBorder="1" applyAlignment="1" applyProtection="1">
      <alignment horizontal="center" vertical="center" wrapText="1"/>
      <protection/>
    </xf>
    <xf numFmtId="0" fontId="7" fillId="52" borderId="39" xfId="0" applyNumberFormat="1" applyFont="1" applyFill="1" applyBorder="1" applyAlignment="1" applyProtection="1">
      <alignment horizontal="center" vertical="center" wrapText="1"/>
      <protection/>
    </xf>
    <xf numFmtId="0" fontId="7" fillId="52" borderId="40" xfId="0" applyNumberFormat="1" applyFont="1" applyFill="1" applyBorder="1" applyAlignment="1" applyProtection="1">
      <alignment horizontal="center" vertical="center" wrapText="1"/>
      <protection/>
    </xf>
    <xf numFmtId="0" fontId="6" fillId="52" borderId="25" xfId="0" applyNumberFormat="1" applyFont="1" applyFill="1" applyBorder="1" applyAlignment="1" applyProtection="1">
      <alignment horizontal="center" vertical="center" wrapText="1"/>
      <protection/>
    </xf>
    <xf numFmtId="0" fontId="6" fillId="52" borderId="41" xfId="0" applyNumberFormat="1" applyFont="1" applyFill="1" applyBorder="1" applyAlignment="1" applyProtection="1">
      <alignment horizontal="center" vertical="center" wrapText="1"/>
      <protection/>
    </xf>
    <xf numFmtId="0" fontId="6" fillId="52" borderId="42" xfId="0" applyNumberFormat="1" applyFont="1" applyFill="1" applyBorder="1" applyAlignment="1" applyProtection="1">
      <alignment horizontal="center" vertical="center" wrapText="1"/>
      <protection/>
    </xf>
    <xf numFmtId="0" fontId="6" fillId="52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0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29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21" xfId="0" applyNumberFormat="1" applyFont="1" applyFill="1" applyBorder="1" applyAlignment="1" applyProtection="1">
      <alignment horizontal="center" vertical="center" wrapText="1"/>
      <protection/>
    </xf>
    <xf numFmtId="0" fontId="0" fillId="52" borderId="45" xfId="0" applyNumberFormat="1" applyFont="1" applyFill="1" applyBorder="1" applyAlignment="1" applyProtection="1">
      <alignment horizontal="center" vertical="center" wrapText="1"/>
      <protection/>
    </xf>
    <xf numFmtId="0" fontId="0" fillId="52" borderId="27" xfId="0" applyNumberFormat="1" applyFont="1" applyFill="1" applyBorder="1" applyAlignment="1" applyProtection="1">
      <alignment horizontal="center" vertical="center" wrapText="1"/>
      <protection/>
    </xf>
    <xf numFmtId="0" fontId="0" fillId="52" borderId="26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52" borderId="41" xfId="0" applyNumberFormat="1" applyFont="1" applyFill="1" applyBorder="1" applyAlignment="1" applyProtection="1">
      <alignment horizontal="center" vertical="center" wrapText="1"/>
      <protection/>
    </xf>
    <xf numFmtId="0" fontId="0" fillId="52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33" fillId="52" borderId="20" xfId="0" applyFont="1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center" vertical="center" wrapText="1"/>
    </xf>
    <xf numFmtId="49" fontId="33" fillId="52" borderId="20" xfId="0" applyNumberFormat="1" applyFont="1" applyFill="1" applyBorder="1" applyAlignment="1">
      <alignment horizontal="center" vertical="center" wrapText="1"/>
    </xf>
    <xf numFmtId="49" fontId="33" fillId="52" borderId="16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tabSelected="1" workbookViewId="0" topLeftCell="A1">
      <selection activeCell="C3" sqref="C3:F3"/>
    </sheetView>
  </sheetViews>
  <sheetFormatPr defaultColWidth="9.16015625" defaultRowHeight="12.75" customHeight="1"/>
  <cols>
    <col min="1" max="1" width="15.5" style="3" customWidth="1"/>
    <col min="2" max="2" width="46.33203125" style="3" customWidth="1"/>
    <col min="3" max="6" width="16.33203125" style="3" customWidth="1"/>
    <col min="7" max="12" width="9.16015625" style="3" customWidth="1"/>
    <col min="13" max="16384" width="9.16015625" style="4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78.75" customHeight="1">
      <c r="C3" s="226" t="s">
        <v>238</v>
      </c>
      <c r="D3" s="226"/>
      <c r="E3" s="226"/>
      <c r="F3" s="226"/>
      <c r="M3" s="3"/>
    </row>
    <row r="4" spans="1:6" ht="36" customHeight="1">
      <c r="A4" s="227" t="s">
        <v>150</v>
      </c>
      <c r="B4" s="228"/>
      <c r="C4" s="228"/>
      <c r="D4" s="228"/>
      <c r="E4" s="228"/>
      <c r="F4" s="228"/>
    </row>
    <row r="5" spans="1:6" ht="12.75" customHeight="1">
      <c r="A5" s="229"/>
      <c r="B5" s="229"/>
      <c r="C5" s="229"/>
      <c r="D5" s="229"/>
      <c r="E5" s="229"/>
      <c r="F5" s="31" t="s">
        <v>33</v>
      </c>
    </row>
    <row r="6" spans="1:12" s="14" customFormat="1" ht="24.75" customHeight="1">
      <c r="A6" s="230" t="s">
        <v>0</v>
      </c>
      <c r="B6" s="230" t="s">
        <v>1</v>
      </c>
      <c r="C6" s="230" t="s">
        <v>120</v>
      </c>
      <c r="D6" s="230" t="s">
        <v>11</v>
      </c>
      <c r="E6" s="230" t="s">
        <v>12</v>
      </c>
      <c r="F6" s="230"/>
      <c r="G6" s="13"/>
      <c r="H6" s="13"/>
      <c r="I6" s="13"/>
      <c r="J6" s="13"/>
      <c r="K6" s="13"/>
      <c r="L6" s="13"/>
    </row>
    <row r="7" spans="1:12" s="14" customFormat="1" ht="38.25" customHeight="1">
      <c r="A7" s="230"/>
      <c r="B7" s="230"/>
      <c r="C7" s="230"/>
      <c r="D7" s="230"/>
      <c r="E7" s="159" t="s">
        <v>120</v>
      </c>
      <c r="F7" s="159" t="s">
        <v>146</v>
      </c>
      <c r="G7" s="13"/>
      <c r="H7" s="13"/>
      <c r="I7" s="13"/>
      <c r="J7" s="13"/>
      <c r="K7" s="13"/>
      <c r="L7" s="13"/>
    </row>
    <row r="8" spans="1:12" s="14" customFormat="1" ht="13.5" customHeight="1">
      <c r="A8" s="185">
        <v>1</v>
      </c>
      <c r="B8" s="186">
        <v>2</v>
      </c>
      <c r="C8" s="186">
        <v>3</v>
      </c>
      <c r="D8" s="186">
        <v>4</v>
      </c>
      <c r="E8" s="186">
        <v>5</v>
      </c>
      <c r="F8" s="187">
        <v>6</v>
      </c>
      <c r="G8" s="13"/>
      <c r="H8" s="13"/>
      <c r="I8" s="13"/>
      <c r="J8" s="13"/>
      <c r="K8" s="13"/>
      <c r="L8" s="13"/>
    </row>
    <row r="9" spans="1:12" s="16" customFormat="1" ht="28.5" customHeight="1" hidden="1">
      <c r="A9" s="201"/>
      <c r="B9" s="202"/>
      <c r="C9" s="203"/>
      <c r="D9" s="203"/>
      <c r="E9" s="200"/>
      <c r="F9" s="200"/>
      <c r="G9" s="15"/>
      <c r="H9" s="15"/>
      <c r="I9" s="15"/>
      <c r="J9" s="15"/>
      <c r="K9" s="15"/>
      <c r="L9" s="15"/>
    </row>
    <row r="10" spans="1:12" s="18" customFormat="1" ht="27.75" customHeight="1" hidden="1">
      <c r="A10" s="204"/>
      <c r="B10" s="205"/>
      <c r="C10" s="203"/>
      <c r="D10" s="203"/>
      <c r="E10" s="200"/>
      <c r="F10" s="200"/>
      <c r="G10" s="17"/>
      <c r="H10" s="17"/>
      <c r="I10" s="17"/>
      <c r="J10" s="17"/>
      <c r="K10" s="17"/>
      <c r="L10" s="17"/>
    </row>
    <row r="11" spans="1:12" s="18" customFormat="1" ht="20.25" customHeight="1" hidden="1">
      <c r="A11" s="206"/>
      <c r="B11" s="205"/>
      <c r="C11" s="203"/>
      <c r="D11" s="203"/>
      <c r="E11" s="200"/>
      <c r="F11" s="200"/>
      <c r="G11" s="17"/>
      <c r="H11" s="17"/>
      <c r="I11" s="17"/>
      <c r="J11" s="17"/>
      <c r="K11" s="17"/>
      <c r="L11" s="17"/>
    </row>
    <row r="12" spans="1:12" s="18" customFormat="1" ht="27.75" customHeight="1" hidden="1">
      <c r="A12" s="206"/>
      <c r="B12" s="205"/>
      <c r="C12" s="203"/>
      <c r="D12" s="203"/>
      <c r="E12" s="200"/>
      <c r="F12" s="200"/>
      <c r="G12" s="17"/>
      <c r="H12" s="17"/>
      <c r="I12" s="17"/>
      <c r="J12" s="17"/>
      <c r="K12" s="17"/>
      <c r="L12" s="17"/>
    </row>
    <row r="13" spans="1:12" s="18" customFormat="1" ht="40.5" customHeight="1" hidden="1">
      <c r="A13" s="206"/>
      <c r="B13" s="205"/>
      <c r="C13" s="203"/>
      <c r="D13" s="200"/>
      <c r="E13" s="200"/>
      <c r="F13" s="200"/>
      <c r="G13" s="17"/>
      <c r="H13" s="17"/>
      <c r="I13" s="17"/>
      <c r="J13" s="17"/>
      <c r="K13" s="17"/>
      <c r="L13" s="17"/>
    </row>
    <row r="14" spans="1:12" s="18" customFormat="1" ht="21.75" customHeight="1" hidden="1">
      <c r="A14" s="206"/>
      <c r="B14" s="205"/>
      <c r="C14" s="203"/>
      <c r="D14" s="203"/>
      <c r="E14" s="200"/>
      <c r="F14" s="200"/>
      <c r="G14" s="17"/>
      <c r="H14" s="17"/>
      <c r="I14" s="17"/>
      <c r="J14" s="17"/>
      <c r="K14" s="17"/>
      <c r="L14" s="17"/>
    </row>
    <row r="15" spans="1:12" s="18" customFormat="1" ht="18" customHeight="1" hidden="1">
      <c r="A15" s="206"/>
      <c r="B15" s="205"/>
      <c r="C15" s="203"/>
      <c r="D15" s="200"/>
      <c r="E15" s="200"/>
      <c r="F15" s="200"/>
      <c r="G15" s="17"/>
      <c r="H15" s="17"/>
      <c r="I15" s="17"/>
      <c r="J15" s="17"/>
      <c r="K15" s="17"/>
      <c r="L15" s="17"/>
    </row>
    <row r="16" spans="1:12" s="18" customFormat="1" ht="16.5" customHeight="1" hidden="1">
      <c r="A16" s="206"/>
      <c r="B16" s="205"/>
      <c r="C16" s="203"/>
      <c r="D16" s="200"/>
      <c r="E16" s="200"/>
      <c r="F16" s="200"/>
      <c r="G16" s="17"/>
      <c r="H16" s="17"/>
      <c r="I16" s="17"/>
      <c r="J16" s="17"/>
      <c r="K16" s="17"/>
      <c r="L16" s="17"/>
    </row>
    <row r="17" spans="1:12" s="18" customFormat="1" ht="24.75" customHeight="1" hidden="1">
      <c r="A17" s="206"/>
      <c r="B17" s="205"/>
      <c r="C17" s="203"/>
      <c r="D17" s="200"/>
      <c r="E17" s="200"/>
      <c r="F17" s="200"/>
      <c r="G17" s="17"/>
      <c r="H17" s="17"/>
      <c r="I17" s="17"/>
      <c r="J17" s="17"/>
      <c r="K17" s="17"/>
      <c r="L17" s="17"/>
    </row>
    <row r="18" spans="1:12" s="18" customFormat="1" ht="21.75" customHeight="1" hidden="1">
      <c r="A18" s="206"/>
      <c r="B18" s="198"/>
      <c r="C18" s="199"/>
      <c r="D18" s="200"/>
      <c r="E18" s="200"/>
      <c r="F18" s="200"/>
      <c r="G18" s="17"/>
      <c r="H18" s="17"/>
      <c r="I18" s="17"/>
      <c r="J18" s="17"/>
      <c r="K18" s="17"/>
      <c r="L18" s="17"/>
    </row>
    <row r="19" spans="1:12" s="105" customFormat="1" ht="20.25" customHeight="1" hidden="1">
      <c r="A19" s="207"/>
      <c r="B19" s="208"/>
      <c r="C19" s="203"/>
      <c r="D19" s="203"/>
      <c r="E19" s="200"/>
      <c r="F19" s="200"/>
      <c r="G19" s="104"/>
      <c r="H19" s="104"/>
      <c r="I19" s="104"/>
      <c r="J19" s="104"/>
      <c r="K19" s="104"/>
      <c r="L19" s="104"/>
    </row>
    <row r="20" spans="1:12" s="18" customFormat="1" ht="20.25" customHeight="1" hidden="1">
      <c r="A20" s="197"/>
      <c r="B20" s="198"/>
      <c r="C20" s="203"/>
      <c r="D20" s="200"/>
      <c r="E20" s="200"/>
      <c r="F20" s="209"/>
      <c r="G20" s="17"/>
      <c r="H20" s="17"/>
      <c r="I20" s="17"/>
      <c r="J20" s="17"/>
      <c r="K20" s="17"/>
      <c r="L20" s="17"/>
    </row>
    <row r="21" spans="1:12" s="18" customFormat="1" ht="30.75" customHeight="1" hidden="1">
      <c r="A21" s="206"/>
      <c r="B21" s="205"/>
      <c r="C21" s="199"/>
      <c r="D21" s="200"/>
      <c r="E21" s="200"/>
      <c r="F21" s="209"/>
      <c r="G21" s="17"/>
      <c r="H21" s="17"/>
      <c r="I21" s="17"/>
      <c r="J21" s="17"/>
      <c r="K21" s="17"/>
      <c r="L21" s="17"/>
    </row>
    <row r="22" spans="1:12" s="18" customFormat="1" ht="20.25" customHeight="1" hidden="1">
      <c r="A22" s="206"/>
      <c r="B22" s="210"/>
      <c r="C22" s="199"/>
      <c r="D22" s="200"/>
      <c r="E22" s="200"/>
      <c r="F22" s="209"/>
      <c r="G22" s="17"/>
      <c r="H22" s="17"/>
      <c r="I22" s="17"/>
      <c r="J22" s="17"/>
      <c r="K22" s="17"/>
      <c r="L22" s="17"/>
    </row>
    <row r="23" spans="1:12" s="16" customFormat="1" ht="24.75" customHeight="1" hidden="1">
      <c r="A23" s="204"/>
      <c r="B23" s="210"/>
      <c r="C23" s="203"/>
      <c r="D23" s="200"/>
      <c r="E23" s="200"/>
      <c r="F23" s="200"/>
      <c r="G23" s="15"/>
      <c r="H23" s="15"/>
      <c r="I23" s="15"/>
      <c r="J23" s="15"/>
      <c r="K23" s="15"/>
      <c r="L23" s="15"/>
    </row>
    <row r="24" spans="1:12" s="18" customFormat="1" ht="12.75" hidden="1">
      <c r="A24" s="197"/>
      <c r="B24" s="198"/>
      <c r="C24" s="203"/>
      <c r="D24" s="200"/>
      <c r="E24" s="200"/>
      <c r="F24" s="200"/>
      <c r="G24" s="17"/>
      <c r="H24" s="17"/>
      <c r="I24" s="17"/>
      <c r="J24" s="17"/>
      <c r="K24" s="17"/>
      <c r="L24" s="17"/>
    </row>
    <row r="25" spans="1:12" s="18" customFormat="1" ht="27.75" customHeight="1" hidden="1">
      <c r="A25" s="206"/>
      <c r="B25" s="205"/>
      <c r="C25" s="199"/>
      <c r="D25" s="199"/>
      <c r="E25" s="200"/>
      <c r="F25" s="200"/>
      <c r="G25" s="17"/>
      <c r="H25" s="17"/>
      <c r="I25" s="17"/>
      <c r="J25" s="17"/>
      <c r="K25" s="17"/>
      <c r="L25" s="17"/>
    </row>
    <row r="26" spans="1:12" s="18" customFormat="1" ht="21" customHeight="1" hidden="1">
      <c r="A26" s="206"/>
      <c r="B26" s="205"/>
      <c r="C26" s="199"/>
      <c r="D26" s="199"/>
      <c r="E26" s="200"/>
      <c r="F26" s="200"/>
      <c r="G26" s="17"/>
      <c r="H26" s="17"/>
      <c r="I26" s="17"/>
      <c r="J26" s="17"/>
      <c r="K26" s="17"/>
      <c r="L26" s="17"/>
    </row>
    <row r="27" spans="1:12" s="18" customFormat="1" ht="27" customHeight="1" hidden="1">
      <c r="A27" s="206"/>
      <c r="B27" s="205"/>
      <c r="C27" s="199"/>
      <c r="D27" s="199"/>
      <c r="E27" s="200"/>
      <c r="F27" s="200"/>
      <c r="G27" s="17"/>
      <c r="H27" s="17"/>
      <c r="I27" s="17"/>
      <c r="J27" s="17"/>
      <c r="K27" s="17"/>
      <c r="L27" s="17"/>
    </row>
    <row r="28" spans="1:12" s="18" customFormat="1" ht="21" customHeight="1">
      <c r="A28" s="206"/>
      <c r="B28" s="205"/>
      <c r="C28" s="199"/>
      <c r="D28" s="199"/>
      <c r="E28" s="200"/>
      <c r="F28" s="200"/>
      <c r="G28" s="17"/>
      <c r="H28" s="17"/>
      <c r="I28" s="17"/>
      <c r="J28" s="17"/>
      <c r="K28" s="17"/>
      <c r="L28" s="17"/>
    </row>
    <row r="29" spans="1:12" s="20" customFormat="1" ht="18.75" customHeight="1">
      <c r="A29" s="206">
        <v>40000000</v>
      </c>
      <c r="B29" s="205" t="s">
        <v>147</v>
      </c>
      <c r="C29" s="199">
        <f>C34+C32+C31</f>
        <v>0</v>
      </c>
      <c r="D29" s="199">
        <f>D34+D32+D31</f>
        <v>0</v>
      </c>
      <c r="E29" s="200"/>
      <c r="F29" s="200"/>
      <c r="G29" s="19"/>
      <c r="H29" s="19"/>
      <c r="I29" s="19"/>
      <c r="J29" s="19"/>
      <c r="K29" s="19"/>
      <c r="L29" s="19"/>
    </row>
    <row r="30" spans="1:12" s="18" customFormat="1" ht="18.75" customHeight="1">
      <c r="A30" s="197">
        <v>41000000</v>
      </c>
      <c r="B30" s="198" t="s">
        <v>148</v>
      </c>
      <c r="C30" s="199">
        <f>C33</f>
        <v>0</v>
      </c>
      <c r="D30" s="199">
        <f>D33</f>
        <v>0</v>
      </c>
      <c r="E30" s="200"/>
      <c r="F30" s="200"/>
      <c r="G30" s="17"/>
      <c r="H30" s="17"/>
      <c r="I30" s="17"/>
      <c r="J30" s="17"/>
      <c r="K30" s="17"/>
      <c r="L30" s="17"/>
    </row>
    <row r="31" spans="1:12" s="18" customFormat="1" ht="18.75" customHeight="1">
      <c r="A31" s="197">
        <v>41030000</v>
      </c>
      <c r="B31" s="198" t="s">
        <v>165</v>
      </c>
      <c r="C31" s="199"/>
      <c r="D31" s="199"/>
      <c r="E31" s="200"/>
      <c r="F31" s="200"/>
      <c r="G31" s="17"/>
      <c r="H31" s="17"/>
      <c r="I31" s="17"/>
      <c r="J31" s="17"/>
      <c r="K31" s="17"/>
      <c r="L31" s="17"/>
    </row>
    <row r="32" spans="1:12" s="18" customFormat="1" ht="37.5" customHeight="1">
      <c r="A32" s="197">
        <v>41034500</v>
      </c>
      <c r="B32" s="198" t="s">
        <v>161</v>
      </c>
      <c r="C32" s="199"/>
      <c r="D32" s="199"/>
      <c r="E32" s="200"/>
      <c r="F32" s="200"/>
      <c r="G32" s="17"/>
      <c r="H32" s="17"/>
      <c r="I32" s="17"/>
      <c r="J32" s="17"/>
      <c r="K32" s="17"/>
      <c r="L32" s="17"/>
    </row>
    <row r="33" spans="1:12" s="18" customFormat="1" ht="28.5" customHeight="1">
      <c r="A33" s="206">
        <v>410500000</v>
      </c>
      <c r="B33" s="205" t="s">
        <v>166</v>
      </c>
      <c r="C33" s="199">
        <f>C34</f>
        <v>0</v>
      </c>
      <c r="D33" s="199">
        <f>D34</f>
        <v>0</v>
      </c>
      <c r="E33" s="200"/>
      <c r="F33" s="200"/>
      <c r="G33" s="17"/>
      <c r="H33" s="17"/>
      <c r="I33" s="17"/>
      <c r="J33" s="17"/>
      <c r="K33" s="17"/>
      <c r="L33" s="17"/>
    </row>
    <row r="34" spans="1:12" s="18" customFormat="1" ht="63" customHeight="1" thickBot="1">
      <c r="A34" s="206">
        <v>41051200</v>
      </c>
      <c r="B34" s="211" t="s">
        <v>164</v>
      </c>
      <c r="C34" s="199"/>
      <c r="D34" s="200"/>
      <c r="E34" s="200"/>
      <c r="F34" s="200"/>
      <c r="G34" s="17"/>
      <c r="H34" s="17"/>
      <c r="I34" s="17"/>
      <c r="J34" s="17"/>
      <c r="K34" s="17"/>
      <c r="L34" s="17"/>
    </row>
    <row r="35" spans="1:12" s="109" customFormat="1" ht="30" customHeight="1" thickBot="1">
      <c r="A35" s="212" t="s">
        <v>118</v>
      </c>
      <c r="B35" s="213" t="s">
        <v>149</v>
      </c>
      <c r="C35" s="203">
        <f>C29+C25+C26</f>
        <v>0</v>
      </c>
      <c r="D35" s="203">
        <f>D29+D25+D26</f>
        <v>0</v>
      </c>
      <c r="E35" s="203">
        <f>E29+E25+E26</f>
        <v>0</v>
      </c>
      <c r="F35" s="203">
        <f>F29+F25+F26</f>
        <v>0</v>
      </c>
      <c r="G35" s="108"/>
      <c r="H35" s="108"/>
      <c r="I35" s="108"/>
      <c r="J35" s="108"/>
      <c r="K35" s="108"/>
      <c r="L35" s="108"/>
    </row>
    <row r="36" spans="1:12" ht="15">
      <c r="A36" s="188"/>
      <c r="B36" s="188"/>
      <c r="C36" s="188"/>
      <c r="D36" s="188"/>
      <c r="E36" s="188"/>
      <c r="F36" s="188"/>
      <c r="G36" s="4"/>
      <c r="H36" s="4"/>
      <c r="I36" s="4"/>
      <c r="J36" s="4"/>
      <c r="K36" s="4"/>
      <c r="L36" s="4"/>
    </row>
    <row r="37" spans="1:6" ht="12.75" customHeight="1">
      <c r="A37" s="189"/>
      <c r="B37" s="189"/>
      <c r="C37" s="189"/>
      <c r="D37" s="189"/>
      <c r="E37" s="189"/>
      <c r="F37" s="189"/>
    </row>
    <row r="38" spans="1:6" ht="12.75" customHeight="1">
      <c r="A38" s="189"/>
      <c r="B38" s="189"/>
      <c r="C38" s="189"/>
      <c r="D38" s="189"/>
      <c r="E38" s="189"/>
      <c r="F38" s="189"/>
    </row>
    <row r="39" spans="1:6" ht="12.75" customHeight="1">
      <c r="A39" s="189"/>
      <c r="B39" s="189"/>
      <c r="C39" s="189"/>
      <c r="D39" s="189"/>
      <c r="E39" s="189"/>
      <c r="F39" s="189"/>
    </row>
    <row r="40" spans="1:6" ht="12.75" customHeight="1">
      <c r="A40" s="189"/>
      <c r="B40" s="189"/>
      <c r="C40" s="189"/>
      <c r="D40" s="189"/>
      <c r="E40" s="189"/>
      <c r="F40" s="189"/>
    </row>
    <row r="41" spans="1:6" ht="57" customHeight="1">
      <c r="A41" s="189"/>
      <c r="B41" s="189"/>
      <c r="C41" s="189"/>
      <c r="D41" s="189"/>
      <c r="E41" s="189"/>
      <c r="F41" s="189"/>
    </row>
    <row r="42" spans="1:13" s="3" customFormat="1" ht="12.75" customHeight="1">
      <c r="A42" s="189"/>
      <c r="B42" s="87"/>
      <c r="C42" s="189"/>
      <c r="D42" s="189"/>
      <c r="E42" s="189"/>
      <c r="F42" s="87"/>
      <c r="M42" s="4"/>
    </row>
    <row r="43" spans="1:6" ht="12.75" customHeight="1">
      <c r="A43" s="189"/>
      <c r="B43" s="189"/>
      <c r="C43" s="189"/>
      <c r="D43" s="189"/>
      <c r="E43" s="189"/>
      <c r="F43" s="189"/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workbookViewId="0" topLeftCell="A16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6" width="16.33203125" style="3" customWidth="1"/>
    <col min="7" max="12" width="9.16015625" style="3" customWidth="1"/>
    <col min="13" max="16384" width="9.16015625" style="4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78.75" customHeight="1">
      <c r="C3" s="237" t="s">
        <v>237</v>
      </c>
      <c r="D3" s="237"/>
      <c r="E3" s="237"/>
      <c r="F3" s="237"/>
      <c r="M3" s="3"/>
    </row>
    <row r="4" spans="1:6" ht="36" customHeight="1">
      <c r="A4" s="228" t="s">
        <v>199</v>
      </c>
      <c r="B4" s="228"/>
      <c r="C4" s="228"/>
      <c r="D4" s="228"/>
      <c r="E4" s="228"/>
      <c r="F4" s="228"/>
    </row>
    <row r="5" spans="1:6" ht="12.75" customHeight="1">
      <c r="A5" s="229"/>
      <c r="B5" s="229"/>
      <c r="C5" s="229"/>
      <c r="D5" s="229"/>
      <c r="E5" s="229"/>
      <c r="F5" s="31" t="s">
        <v>33</v>
      </c>
    </row>
    <row r="6" spans="1:12" s="14" customFormat="1" ht="24.75" customHeight="1">
      <c r="A6" s="238" t="s">
        <v>0</v>
      </c>
      <c r="B6" s="238" t="s">
        <v>1</v>
      </c>
      <c r="C6" s="238" t="s">
        <v>14</v>
      </c>
      <c r="D6" s="238" t="s">
        <v>11</v>
      </c>
      <c r="E6" s="238" t="s">
        <v>12</v>
      </c>
      <c r="F6" s="238"/>
      <c r="G6" s="13"/>
      <c r="H6" s="13"/>
      <c r="I6" s="13"/>
      <c r="J6" s="13"/>
      <c r="K6" s="13"/>
      <c r="L6" s="13"/>
    </row>
    <row r="7" spans="1:12" s="14" customFormat="1" ht="38.25" customHeight="1">
      <c r="A7" s="238"/>
      <c r="B7" s="238"/>
      <c r="C7" s="238"/>
      <c r="D7" s="238"/>
      <c r="E7" s="1" t="s">
        <v>14</v>
      </c>
      <c r="F7" s="25" t="s">
        <v>21</v>
      </c>
      <c r="G7" s="13"/>
      <c r="H7" s="13"/>
      <c r="I7" s="13"/>
      <c r="J7" s="13"/>
      <c r="K7" s="13"/>
      <c r="L7" s="13"/>
    </row>
    <row r="8" spans="1:12" s="14" customFormat="1" ht="13.5" customHeight="1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56">
        <v>6</v>
      </c>
      <c r="G8" s="13"/>
      <c r="H8" s="13"/>
      <c r="I8" s="13"/>
      <c r="J8" s="13"/>
      <c r="K8" s="13"/>
      <c r="L8" s="13"/>
    </row>
    <row r="9" spans="1:12" s="14" customFormat="1" ht="38.25" customHeight="1">
      <c r="A9" s="231" t="s">
        <v>115</v>
      </c>
      <c r="B9" s="232"/>
      <c r="C9" s="232"/>
      <c r="D9" s="232"/>
      <c r="E9" s="232"/>
      <c r="F9" s="233"/>
      <c r="G9" s="13"/>
      <c r="H9" s="13"/>
      <c r="I9" s="13"/>
      <c r="J9" s="13"/>
      <c r="K9" s="13"/>
      <c r="L9" s="13"/>
    </row>
    <row r="10" spans="1:12" s="16" customFormat="1" ht="36" customHeight="1">
      <c r="A10" s="81">
        <v>200000</v>
      </c>
      <c r="B10" s="80" t="s">
        <v>27</v>
      </c>
      <c r="C10" s="34"/>
      <c r="D10" s="82">
        <v>118500</v>
      </c>
      <c r="E10" s="82">
        <v>-118500</v>
      </c>
      <c r="F10" s="82">
        <v>-118500</v>
      </c>
      <c r="G10" s="15"/>
      <c r="H10" s="15"/>
      <c r="I10" s="15"/>
      <c r="J10" s="15"/>
      <c r="K10" s="15"/>
      <c r="L10" s="15"/>
    </row>
    <row r="11" spans="1:12" s="18" customFormat="1" ht="27.75" customHeight="1">
      <c r="A11" s="26">
        <v>208000</v>
      </c>
      <c r="B11" s="32" t="s">
        <v>29</v>
      </c>
      <c r="C11" s="34"/>
      <c r="D11" s="82">
        <v>118500</v>
      </c>
      <c r="E11" s="82">
        <v>-118500</v>
      </c>
      <c r="F11" s="82">
        <v>-118500</v>
      </c>
      <c r="G11" s="17"/>
      <c r="H11" s="17"/>
      <c r="I11" s="17"/>
      <c r="J11" s="17"/>
      <c r="K11" s="17"/>
      <c r="L11" s="17"/>
    </row>
    <row r="12" spans="1:12" s="18" customFormat="1" ht="27.75" customHeight="1">
      <c r="A12" s="29">
        <v>208100</v>
      </c>
      <c r="B12" s="30" t="s">
        <v>10</v>
      </c>
      <c r="C12" s="34"/>
      <c r="D12" s="82">
        <v>0</v>
      </c>
      <c r="E12" s="82"/>
      <c r="F12" s="82"/>
      <c r="G12" s="17"/>
      <c r="H12" s="17"/>
      <c r="I12" s="17"/>
      <c r="J12" s="17"/>
      <c r="K12" s="17"/>
      <c r="L12" s="17"/>
    </row>
    <row r="13" spans="1:12" s="18" customFormat="1" ht="42.75" customHeight="1">
      <c r="A13" s="29">
        <v>208400</v>
      </c>
      <c r="B13" s="28" t="s">
        <v>28</v>
      </c>
      <c r="C13" s="35"/>
      <c r="D13" s="82">
        <v>118500</v>
      </c>
      <c r="E13" s="82">
        <v>-118500</v>
      </c>
      <c r="F13" s="82">
        <v>-118500</v>
      </c>
      <c r="G13" s="17"/>
      <c r="H13" s="17"/>
      <c r="I13" s="17"/>
      <c r="J13" s="17"/>
      <c r="K13" s="17"/>
      <c r="L13" s="17"/>
    </row>
    <row r="14" spans="1:12" s="105" customFormat="1" ht="20.25" customHeight="1">
      <c r="A14" s="102" t="s">
        <v>118</v>
      </c>
      <c r="B14" s="103" t="s">
        <v>116</v>
      </c>
      <c r="C14" s="34"/>
      <c r="D14" s="82">
        <f>D13</f>
        <v>118500</v>
      </c>
      <c r="E14" s="82">
        <f>E13</f>
        <v>-118500</v>
      </c>
      <c r="F14" s="82">
        <f>F13</f>
        <v>-118500</v>
      </c>
      <c r="G14" s="104"/>
      <c r="H14" s="104"/>
      <c r="I14" s="104"/>
      <c r="J14" s="104"/>
      <c r="K14" s="104"/>
      <c r="L14" s="104"/>
    </row>
    <row r="15" spans="1:12" s="18" customFormat="1" ht="20.25" customHeight="1">
      <c r="A15" s="27">
        <v>402000</v>
      </c>
      <c r="B15" s="28" t="s">
        <v>2</v>
      </c>
      <c r="C15" s="34"/>
      <c r="D15" s="82"/>
      <c r="E15" s="82"/>
      <c r="F15" s="33"/>
      <c r="G15" s="17"/>
      <c r="H15" s="17"/>
      <c r="I15" s="17"/>
      <c r="J15" s="17"/>
      <c r="K15" s="17"/>
      <c r="L15" s="17"/>
    </row>
    <row r="16" spans="1:12" s="18" customFormat="1" ht="20.25" customHeight="1">
      <c r="A16" s="29">
        <v>402100</v>
      </c>
      <c r="B16" s="30" t="s">
        <v>3</v>
      </c>
      <c r="C16" s="35"/>
      <c r="D16" s="82"/>
      <c r="E16" s="82"/>
      <c r="F16" s="33"/>
      <c r="G16" s="17"/>
      <c r="H16" s="17"/>
      <c r="I16" s="17"/>
      <c r="J16" s="17"/>
      <c r="K16" s="17"/>
      <c r="L16" s="17"/>
    </row>
    <row r="17" spans="1:12" s="18" customFormat="1" ht="20.25" customHeight="1">
      <c r="A17" s="29">
        <v>402200</v>
      </c>
      <c r="B17" s="30" t="s">
        <v>4</v>
      </c>
      <c r="C17" s="35"/>
      <c r="D17" s="82"/>
      <c r="E17" s="82"/>
      <c r="F17" s="33"/>
      <c r="G17" s="17"/>
      <c r="H17" s="17"/>
      <c r="I17" s="17"/>
      <c r="J17" s="17"/>
      <c r="K17" s="17"/>
      <c r="L17" s="17"/>
    </row>
    <row r="18" spans="1:12" s="18" customFormat="1" ht="20.25" customHeight="1">
      <c r="A18" s="234" t="s">
        <v>117</v>
      </c>
      <c r="B18" s="235"/>
      <c r="C18" s="235"/>
      <c r="D18" s="235"/>
      <c r="E18" s="235"/>
      <c r="F18" s="236"/>
      <c r="G18" s="17"/>
      <c r="H18" s="17"/>
      <c r="I18" s="17"/>
      <c r="J18" s="17"/>
      <c r="K18" s="17"/>
      <c r="L18" s="17"/>
    </row>
    <row r="19" spans="1:12" s="16" customFormat="1" ht="36.75" customHeight="1">
      <c r="A19" s="26">
        <v>600000</v>
      </c>
      <c r="B19" s="32" t="s">
        <v>5</v>
      </c>
      <c r="C19" s="34"/>
      <c r="D19" s="82">
        <v>118500</v>
      </c>
      <c r="E19" s="82">
        <v>-118500</v>
      </c>
      <c r="F19" s="82">
        <v>-118500</v>
      </c>
      <c r="G19" s="15"/>
      <c r="H19" s="15"/>
      <c r="I19" s="15"/>
      <c r="J19" s="15"/>
      <c r="K19" s="15"/>
      <c r="L19" s="15"/>
    </row>
    <row r="20" spans="1:12" s="18" customFormat="1" ht="45">
      <c r="A20" s="27">
        <v>601000</v>
      </c>
      <c r="B20" s="28" t="s">
        <v>6</v>
      </c>
      <c r="C20" s="34"/>
      <c r="D20" s="82"/>
      <c r="E20" s="82"/>
      <c r="F20" s="82"/>
      <c r="G20" s="17"/>
      <c r="H20" s="17"/>
      <c r="I20" s="17"/>
      <c r="J20" s="17"/>
      <c r="K20" s="17"/>
      <c r="L20" s="17"/>
    </row>
    <row r="21" spans="1:12" s="18" customFormat="1" ht="18.75" customHeight="1">
      <c r="A21" s="29">
        <v>601200</v>
      </c>
      <c r="B21" s="30" t="s">
        <v>7</v>
      </c>
      <c r="C21" s="35"/>
      <c r="D21" s="82"/>
      <c r="E21" s="82"/>
      <c r="F21" s="82"/>
      <c r="G21" s="17"/>
      <c r="H21" s="17"/>
      <c r="I21" s="17"/>
      <c r="J21" s="17"/>
      <c r="K21" s="17"/>
      <c r="L21" s="17"/>
    </row>
    <row r="22" spans="1:12" s="20" customFormat="1" ht="18.75" customHeight="1">
      <c r="A22" s="29">
        <v>601220</v>
      </c>
      <c r="B22" s="30" t="s">
        <v>8</v>
      </c>
      <c r="C22" s="35"/>
      <c r="D22" s="82"/>
      <c r="E22" s="82"/>
      <c r="F22" s="82"/>
      <c r="G22" s="19"/>
      <c r="H22" s="19"/>
      <c r="I22" s="19"/>
      <c r="J22" s="19"/>
      <c r="K22" s="19"/>
      <c r="L22" s="19"/>
    </row>
    <row r="23" spans="1:12" s="18" customFormat="1" ht="18.75" customHeight="1">
      <c r="A23" s="27">
        <v>602000</v>
      </c>
      <c r="B23" s="28" t="s">
        <v>9</v>
      </c>
      <c r="C23" s="34"/>
      <c r="D23" s="82">
        <v>118500</v>
      </c>
      <c r="E23" s="82">
        <v>-118500</v>
      </c>
      <c r="F23" s="82">
        <v>-118500</v>
      </c>
      <c r="G23" s="17"/>
      <c r="H23" s="17"/>
      <c r="I23" s="17"/>
      <c r="J23" s="17"/>
      <c r="K23" s="17"/>
      <c r="L23" s="17"/>
    </row>
    <row r="24" spans="1:12" s="18" customFormat="1" ht="18.75" customHeight="1">
      <c r="A24" s="29">
        <v>602100</v>
      </c>
      <c r="B24" s="30" t="s">
        <v>10</v>
      </c>
      <c r="C24" s="34"/>
      <c r="D24" s="82"/>
      <c r="E24" s="82"/>
      <c r="F24" s="82"/>
      <c r="G24" s="17"/>
      <c r="H24" s="17"/>
      <c r="I24" s="17"/>
      <c r="J24" s="17"/>
      <c r="K24" s="17"/>
      <c r="L24" s="17"/>
    </row>
    <row r="25" spans="1:12" s="18" customFormat="1" ht="54" customHeight="1" thickBot="1">
      <c r="A25" s="29">
        <v>602400</v>
      </c>
      <c r="B25" s="83" t="s">
        <v>28</v>
      </c>
      <c r="C25" s="35"/>
      <c r="D25" s="82">
        <v>118500</v>
      </c>
      <c r="E25" s="82">
        <v>-118500</v>
      </c>
      <c r="F25" s="82">
        <v>-118500</v>
      </c>
      <c r="G25" s="17"/>
      <c r="H25" s="17"/>
      <c r="I25" s="17"/>
      <c r="J25" s="17"/>
      <c r="K25" s="17"/>
      <c r="L25" s="17"/>
    </row>
    <row r="26" spans="1:12" s="109" customFormat="1" ht="30" customHeight="1" thickBot="1">
      <c r="A26" s="106" t="s">
        <v>118</v>
      </c>
      <c r="B26" s="107" t="s">
        <v>116</v>
      </c>
      <c r="C26" s="34"/>
      <c r="D26" s="82">
        <f>D25</f>
        <v>118500</v>
      </c>
      <c r="E26" s="82">
        <f>E25</f>
        <v>-118500</v>
      </c>
      <c r="F26" s="82">
        <f>F25</f>
        <v>-118500</v>
      </c>
      <c r="G26" s="108"/>
      <c r="H26" s="108"/>
      <c r="I26" s="108"/>
      <c r="J26" s="108"/>
      <c r="K26" s="108"/>
      <c r="L26" s="108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3" spans="2:6" ht="12.75" customHeight="1">
      <c r="B33" s="87"/>
      <c r="F33" s="87"/>
    </row>
  </sheetData>
  <sheetProtection/>
  <mergeCells count="10">
    <mergeCell ref="A9:F9"/>
    <mergeCell ref="A18:F18"/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SheetLayoutView="90" workbookViewId="0" topLeftCell="B38">
      <selection activeCell="N2" sqref="N2:R2"/>
    </sheetView>
  </sheetViews>
  <sheetFormatPr defaultColWidth="9.16015625" defaultRowHeight="12.75"/>
  <cols>
    <col min="1" max="1" width="3.83203125" style="6" hidden="1" customWidth="1"/>
    <col min="2" max="2" width="12.33203125" style="47" customWidth="1"/>
    <col min="3" max="3" width="11.66015625" style="47" customWidth="1"/>
    <col min="4" max="4" width="10.5" style="47" customWidth="1"/>
    <col min="5" max="5" width="46.16015625" style="6" customWidth="1"/>
    <col min="6" max="6" width="12.66015625" style="6" customWidth="1"/>
    <col min="7" max="7" width="13.66015625" style="6" customWidth="1"/>
    <col min="8" max="9" width="12.66015625" style="6" customWidth="1"/>
    <col min="10" max="10" width="8.83203125" style="6" customWidth="1"/>
    <col min="11" max="11" width="11.5" style="6" customWidth="1"/>
    <col min="12" max="12" width="10.83203125" style="6" customWidth="1"/>
    <col min="13" max="13" width="12.66015625" style="6" customWidth="1"/>
    <col min="14" max="14" width="11.16015625" style="6" customWidth="1"/>
    <col min="15" max="16" width="12.66015625" style="6" customWidth="1"/>
    <col min="17" max="17" width="15.83203125" style="6" customWidth="1"/>
    <col min="18" max="18" width="9.16015625" style="5" customWidth="1"/>
    <col min="19" max="16384" width="9.16015625" style="5" customWidth="1"/>
  </cols>
  <sheetData>
    <row r="1" spans="1:17" s="22" customFormat="1" ht="18" customHeight="1" hidden="1">
      <c r="A1" s="2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spans="1:18" ht="81" customHeight="1">
      <c r="A2" s="3"/>
      <c r="E2" s="3"/>
      <c r="F2" s="2"/>
      <c r="G2" s="2"/>
      <c r="H2" s="2"/>
      <c r="I2" s="2"/>
      <c r="J2" s="2"/>
      <c r="K2" s="2"/>
      <c r="L2" s="2"/>
      <c r="M2" s="2"/>
      <c r="N2" s="249" t="s">
        <v>236</v>
      </c>
      <c r="O2" s="249"/>
      <c r="P2" s="249"/>
      <c r="Q2" s="249"/>
      <c r="R2" s="249"/>
    </row>
    <row r="3" spans="1:17" ht="35.25" customHeight="1">
      <c r="A3" s="3"/>
      <c r="B3" s="253" t="s">
        <v>200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2:17" ht="4.5" customHeight="1" hidden="1">
      <c r="B4" s="48"/>
      <c r="C4" s="49"/>
      <c r="D4" s="49"/>
      <c r="E4" s="7"/>
      <c r="F4" s="7"/>
      <c r="G4" s="7"/>
      <c r="H4" s="10"/>
      <c r="I4" s="7"/>
      <c r="J4" s="7"/>
      <c r="K4" s="8"/>
      <c r="L4" s="9"/>
      <c r="M4" s="9"/>
      <c r="N4" s="9"/>
      <c r="O4" s="9"/>
      <c r="P4" s="9"/>
      <c r="Q4" s="36" t="s">
        <v>33</v>
      </c>
    </row>
    <row r="5" spans="1:17" s="61" customFormat="1" ht="21.75" customHeight="1">
      <c r="A5" s="62"/>
      <c r="B5" s="244" t="s">
        <v>121</v>
      </c>
      <c r="C5" s="255" t="s">
        <v>124</v>
      </c>
      <c r="D5" s="244" t="s">
        <v>123</v>
      </c>
      <c r="E5" s="252" t="s">
        <v>122</v>
      </c>
      <c r="F5" s="248" t="s">
        <v>11</v>
      </c>
      <c r="G5" s="248"/>
      <c r="H5" s="248"/>
      <c r="I5" s="248"/>
      <c r="J5" s="248"/>
      <c r="K5" s="248" t="s">
        <v>12</v>
      </c>
      <c r="L5" s="248"/>
      <c r="M5" s="248"/>
      <c r="N5" s="248"/>
      <c r="O5" s="248"/>
      <c r="P5" s="248"/>
      <c r="Q5" s="248" t="s">
        <v>13</v>
      </c>
    </row>
    <row r="6" spans="1:17" s="61" customFormat="1" ht="16.5" customHeight="1">
      <c r="A6" s="63"/>
      <c r="B6" s="245"/>
      <c r="C6" s="256"/>
      <c r="D6" s="250"/>
      <c r="E6" s="252"/>
      <c r="F6" s="252" t="s">
        <v>119</v>
      </c>
      <c r="G6" s="241" t="s">
        <v>15</v>
      </c>
      <c r="H6" s="240" t="s">
        <v>16</v>
      </c>
      <c r="I6" s="240"/>
      <c r="J6" s="241" t="s">
        <v>17</v>
      </c>
      <c r="K6" s="252" t="s">
        <v>120</v>
      </c>
      <c r="L6" s="243" t="s">
        <v>15</v>
      </c>
      <c r="M6" s="240" t="s">
        <v>16</v>
      </c>
      <c r="N6" s="240"/>
      <c r="O6" s="241" t="s">
        <v>17</v>
      </c>
      <c r="P6" s="64" t="s">
        <v>16</v>
      </c>
      <c r="Q6" s="248"/>
    </row>
    <row r="7" spans="1:17" s="61" customFormat="1" ht="20.25" customHeight="1">
      <c r="A7" s="65"/>
      <c r="B7" s="245"/>
      <c r="C7" s="256"/>
      <c r="D7" s="250"/>
      <c r="E7" s="252"/>
      <c r="F7" s="240"/>
      <c r="G7" s="241"/>
      <c r="H7" s="240" t="s">
        <v>18</v>
      </c>
      <c r="I7" s="240" t="s">
        <v>19</v>
      </c>
      <c r="J7" s="241"/>
      <c r="K7" s="240"/>
      <c r="L7" s="243"/>
      <c r="M7" s="240" t="s">
        <v>18</v>
      </c>
      <c r="N7" s="240" t="s">
        <v>19</v>
      </c>
      <c r="O7" s="241"/>
      <c r="P7" s="242" t="s">
        <v>22</v>
      </c>
      <c r="Q7" s="248"/>
    </row>
    <row r="8" spans="1:17" s="61" customFormat="1" ht="18.75" customHeight="1">
      <c r="A8" s="66"/>
      <c r="B8" s="246"/>
      <c r="C8" s="256"/>
      <c r="D8" s="251"/>
      <c r="E8" s="252"/>
      <c r="F8" s="240"/>
      <c r="G8" s="241"/>
      <c r="H8" s="240"/>
      <c r="I8" s="240"/>
      <c r="J8" s="241"/>
      <c r="K8" s="240"/>
      <c r="L8" s="243"/>
      <c r="M8" s="240"/>
      <c r="N8" s="240"/>
      <c r="O8" s="241"/>
      <c r="P8" s="242"/>
      <c r="Q8" s="248"/>
    </row>
    <row r="9" spans="1:17" s="61" customFormat="1" ht="13.5" customHeight="1">
      <c r="A9" s="66"/>
      <c r="B9" s="137">
        <v>1</v>
      </c>
      <c r="C9" s="137">
        <v>2</v>
      </c>
      <c r="D9" s="139">
        <v>3</v>
      </c>
      <c r="E9" s="140">
        <v>4</v>
      </c>
      <c r="F9" s="133">
        <v>5</v>
      </c>
      <c r="G9" s="134">
        <v>6</v>
      </c>
      <c r="H9" s="133">
        <v>7</v>
      </c>
      <c r="I9" s="133">
        <v>8</v>
      </c>
      <c r="J9" s="134">
        <v>9</v>
      </c>
      <c r="K9" s="133">
        <v>10</v>
      </c>
      <c r="L9" s="136">
        <v>11</v>
      </c>
      <c r="M9" s="133">
        <v>12</v>
      </c>
      <c r="N9" s="133">
        <v>13</v>
      </c>
      <c r="O9" s="134">
        <v>14</v>
      </c>
      <c r="P9" s="135">
        <v>15</v>
      </c>
      <c r="Q9" s="138">
        <v>16</v>
      </c>
    </row>
    <row r="10" spans="1:17" s="70" customFormat="1" ht="24" customHeight="1">
      <c r="A10" s="67"/>
      <c r="B10" s="68" t="s">
        <v>30</v>
      </c>
      <c r="C10" s="68"/>
      <c r="D10" s="68"/>
      <c r="E10" s="123" t="s">
        <v>31</v>
      </c>
      <c r="F10" s="124"/>
      <c r="G10" s="124"/>
      <c r="H10" s="124"/>
      <c r="I10" s="124"/>
      <c r="J10" s="125"/>
      <c r="K10" s="126"/>
      <c r="L10" s="126"/>
      <c r="M10" s="126"/>
      <c r="N10" s="126"/>
      <c r="O10" s="126"/>
      <c r="P10" s="126"/>
      <c r="Q10" s="126"/>
    </row>
    <row r="11" spans="1:17" s="70" customFormat="1" ht="24" customHeight="1">
      <c r="A11" s="67"/>
      <c r="B11" s="68" t="s">
        <v>32</v>
      </c>
      <c r="C11" s="68"/>
      <c r="D11" s="68"/>
      <c r="E11" s="123" t="s">
        <v>31</v>
      </c>
      <c r="F11" s="124"/>
      <c r="G11" s="124"/>
      <c r="H11" s="124"/>
      <c r="I11" s="124"/>
      <c r="J11" s="125"/>
      <c r="K11" s="126"/>
      <c r="L11" s="125"/>
      <c r="M11" s="125"/>
      <c r="N11" s="125"/>
      <c r="O11" s="126"/>
      <c r="P11" s="126"/>
      <c r="Q11" s="127">
        <f>F11+K11</f>
        <v>0</v>
      </c>
    </row>
    <row r="12" spans="1:17" s="70" customFormat="1" ht="24" customHeight="1">
      <c r="A12" s="67"/>
      <c r="B12" s="68" t="s">
        <v>171</v>
      </c>
      <c r="C12" s="68" t="s">
        <v>172</v>
      </c>
      <c r="D12" s="68"/>
      <c r="E12" s="123" t="s">
        <v>184</v>
      </c>
      <c r="F12" s="124">
        <f>F13</f>
        <v>-522590</v>
      </c>
      <c r="G12" s="124">
        <f aca="true" t="shared" si="0" ref="G12:P12">G13</f>
        <v>-522590</v>
      </c>
      <c r="H12" s="124">
        <f t="shared" si="0"/>
        <v>-300000</v>
      </c>
      <c r="I12" s="124">
        <f t="shared" si="0"/>
        <v>-12590</v>
      </c>
      <c r="J12" s="124">
        <f>J13</f>
        <v>0</v>
      </c>
      <c r="K12" s="124">
        <f>K13</f>
        <v>80000</v>
      </c>
      <c r="L12" s="124">
        <f t="shared" si="0"/>
        <v>0</v>
      </c>
      <c r="M12" s="124">
        <f t="shared" si="0"/>
        <v>0</v>
      </c>
      <c r="N12" s="124">
        <f t="shared" si="0"/>
        <v>0</v>
      </c>
      <c r="O12" s="124"/>
      <c r="P12" s="124">
        <f t="shared" si="0"/>
        <v>80000</v>
      </c>
      <c r="Q12" s="124">
        <f>Q13</f>
        <v>-442590</v>
      </c>
    </row>
    <row r="13" spans="1:17" s="70" customFormat="1" ht="31.5" customHeight="1">
      <c r="A13" s="67"/>
      <c r="B13" s="68" t="s">
        <v>36</v>
      </c>
      <c r="C13" s="68" t="s">
        <v>35</v>
      </c>
      <c r="D13" s="68" t="s">
        <v>20</v>
      </c>
      <c r="E13" s="123" t="s">
        <v>173</v>
      </c>
      <c r="F13" s="124">
        <v>-522590</v>
      </c>
      <c r="G13" s="124">
        <v>-522590</v>
      </c>
      <c r="H13" s="124">
        <v>-300000</v>
      </c>
      <c r="I13" s="124">
        <v>-12590</v>
      </c>
      <c r="J13" s="125"/>
      <c r="K13" s="126">
        <v>80000</v>
      </c>
      <c r="L13" s="125"/>
      <c r="M13" s="125"/>
      <c r="N13" s="125"/>
      <c r="O13" s="126"/>
      <c r="P13" s="126">
        <v>80000</v>
      </c>
      <c r="Q13" s="127">
        <f>F13+K13</f>
        <v>-442590</v>
      </c>
    </row>
    <row r="14" spans="1:17" s="70" customFormat="1" ht="15.75" customHeight="1">
      <c r="A14" s="67"/>
      <c r="B14" s="68" t="s">
        <v>72</v>
      </c>
      <c r="C14" s="68" t="s">
        <v>93</v>
      </c>
      <c r="D14" s="68"/>
      <c r="E14" s="123" t="s">
        <v>73</v>
      </c>
      <c r="F14" s="124"/>
      <c r="G14" s="124"/>
      <c r="H14" s="124"/>
      <c r="I14" s="124">
        <f aca="true" t="shared" si="1" ref="I14:N14">I15</f>
        <v>0</v>
      </c>
      <c r="J14" s="124">
        <f t="shared" si="1"/>
        <v>0</v>
      </c>
      <c r="K14" s="124">
        <f>K15</f>
        <v>-195000</v>
      </c>
      <c r="L14" s="124"/>
      <c r="M14" s="124">
        <f t="shared" si="1"/>
        <v>0</v>
      </c>
      <c r="N14" s="124">
        <f t="shared" si="1"/>
        <v>0</v>
      </c>
      <c r="O14" s="124">
        <f>O15</f>
        <v>0</v>
      </c>
      <c r="P14" s="124">
        <f>P15</f>
        <v>-195000</v>
      </c>
      <c r="Q14" s="127">
        <f>F14+K14</f>
        <v>-195000</v>
      </c>
    </row>
    <row r="15" spans="1:17" s="70" customFormat="1" ht="24" customHeight="1">
      <c r="A15" s="67"/>
      <c r="B15" s="68" t="s">
        <v>142</v>
      </c>
      <c r="C15" s="68" t="s">
        <v>143</v>
      </c>
      <c r="D15" s="68" t="s">
        <v>144</v>
      </c>
      <c r="E15" s="123" t="s">
        <v>145</v>
      </c>
      <c r="F15" s="124"/>
      <c r="G15" s="124"/>
      <c r="H15" s="124"/>
      <c r="I15" s="124">
        <v>0</v>
      </c>
      <c r="J15" s="125"/>
      <c r="K15" s="126">
        <v>-195000</v>
      </c>
      <c r="L15" s="125"/>
      <c r="M15" s="125"/>
      <c r="N15" s="125"/>
      <c r="O15" s="126"/>
      <c r="P15" s="126">
        <v>-195000</v>
      </c>
      <c r="Q15" s="127">
        <f>F15+K15</f>
        <v>-195000</v>
      </c>
    </row>
    <row r="16" spans="1:17" s="70" customFormat="1" ht="24" customHeight="1">
      <c r="A16" s="67"/>
      <c r="B16" s="68" t="s">
        <v>70</v>
      </c>
      <c r="C16" s="68" t="s">
        <v>97</v>
      </c>
      <c r="D16" s="68"/>
      <c r="E16" s="123" t="s">
        <v>100</v>
      </c>
      <c r="F16" s="124"/>
      <c r="G16" s="124"/>
      <c r="H16" s="124">
        <v>81950</v>
      </c>
      <c r="I16" s="124"/>
      <c r="J16" s="125"/>
      <c r="K16" s="126"/>
      <c r="L16" s="125"/>
      <c r="M16" s="125"/>
      <c r="N16" s="125"/>
      <c r="O16" s="126"/>
      <c r="P16" s="126"/>
      <c r="Q16" s="127"/>
    </row>
    <row r="17" spans="1:17" s="70" customFormat="1" ht="24" customHeight="1">
      <c r="A17" s="67"/>
      <c r="B17" s="68" t="s">
        <v>211</v>
      </c>
      <c r="C17" s="68" t="s">
        <v>212</v>
      </c>
      <c r="D17" s="68" t="s">
        <v>213</v>
      </c>
      <c r="E17" s="123" t="s">
        <v>214</v>
      </c>
      <c r="F17" s="124"/>
      <c r="G17" s="124"/>
      <c r="H17" s="124">
        <v>81950</v>
      </c>
      <c r="I17" s="124"/>
      <c r="J17" s="125"/>
      <c r="K17" s="126"/>
      <c r="L17" s="125"/>
      <c r="M17" s="125"/>
      <c r="N17" s="125"/>
      <c r="O17" s="126"/>
      <c r="P17" s="126"/>
      <c r="Q17" s="127"/>
    </row>
    <row r="18" spans="1:17" s="70" customFormat="1" ht="24" customHeight="1">
      <c r="A18" s="67"/>
      <c r="B18" s="68" t="s">
        <v>76</v>
      </c>
      <c r="C18" s="68" t="s">
        <v>227</v>
      </c>
      <c r="D18" s="68"/>
      <c r="E18" s="123" t="s">
        <v>77</v>
      </c>
      <c r="F18" s="124">
        <v>3500</v>
      </c>
      <c r="G18" s="124">
        <v>3500</v>
      </c>
      <c r="H18" s="124"/>
      <c r="I18" s="124"/>
      <c r="J18" s="125"/>
      <c r="K18" s="126">
        <v>-3500</v>
      </c>
      <c r="L18" s="125"/>
      <c r="M18" s="125"/>
      <c r="N18" s="125"/>
      <c r="O18" s="126"/>
      <c r="P18" s="126">
        <v>-3500</v>
      </c>
      <c r="Q18" s="127">
        <v>0</v>
      </c>
    </row>
    <row r="19" spans="1:17" s="70" customFormat="1" ht="24" customHeight="1">
      <c r="A19" s="67"/>
      <c r="B19" s="68" t="s">
        <v>228</v>
      </c>
      <c r="C19" s="68" t="s">
        <v>229</v>
      </c>
      <c r="D19" s="68" t="s">
        <v>206</v>
      </c>
      <c r="E19" s="123" t="s">
        <v>232</v>
      </c>
      <c r="F19" s="124">
        <v>3500</v>
      </c>
      <c r="G19" s="124">
        <v>3500</v>
      </c>
      <c r="H19" s="124"/>
      <c r="I19" s="124"/>
      <c r="J19" s="125"/>
      <c r="K19" s="126">
        <v>-3500</v>
      </c>
      <c r="L19" s="125"/>
      <c r="M19" s="125"/>
      <c r="N19" s="125"/>
      <c r="O19" s="126"/>
      <c r="P19" s="126">
        <v>-3500</v>
      </c>
      <c r="Q19" s="127"/>
    </row>
    <row r="20" spans="1:17" s="70" customFormat="1" ht="24" customHeight="1">
      <c r="A20" s="67"/>
      <c r="B20" s="68" t="s">
        <v>174</v>
      </c>
      <c r="C20" s="68" t="s">
        <v>185</v>
      </c>
      <c r="D20" s="68"/>
      <c r="E20" s="123"/>
      <c r="F20" s="124">
        <f>F22</f>
        <v>195000</v>
      </c>
      <c r="G20" s="124">
        <f aca="true" t="shared" si="2" ref="G20:Q20">G22</f>
        <v>195000</v>
      </c>
      <c r="H20" s="124">
        <f>H21</f>
        <v>-922000</v>
      </c>
      <c r="I20" s="124">
        <f>I21</f>
        <v>-3000</v>
      </c>
      <c r="J20" s="124">
        <f t="shared" si="2"/>
        <v>0</v>
      </c>
      <c r="K20" s="124">
        <f t="shared" si="2"/>
        <v>0</v>
      </c>
      <c r="L20" s="124">
        <f t="shared" si="2"/>
        <v>0</v>
      </c>
      <c r="M20" s="124">
        <f t="shared" si="2"/>
        <v>0</v>
      </c>
      <c r="N20" s="124">
        <f t="shared" si="2"/>
        <v>0</v>
      </c>
      <c r="O20" s="124">
        <f t="shared" si="2"/>
        <v>0</v>
      </c>
      <c r="P20" s="124">
        <f t="shared" si="2"/>
        <v>0</v>
      </c>
      <c r="Q20" s="124">
        <f t="shared" si="2"/>
        <v>195000</v>
      </c>
    </row>
    <row r="21" spans="1:17" s="70" customFormat="1" ht="31.5" customHeight="1">
      <c r="A21" s="67"/>
      <c r="B21" s="68" t="s">
        <v>215</v>
      </c>
      <c r="C21" s="68" t="s">
        <v>217</v>
      </c>
      <c r="D21" s="68" t="s">
        <v>216</v>
      </c>
      <c r="E21" s="123" t="s">
        <v>218</v>
      </c>
      <c r="F21" s="124"/>
      <c r="G21" s="124"/>
      <c r="H21" s="124">
        <v>-922000</v>
      </c>
      <c r="I21" s="124">
        <v>-3000</v>
      </c>
      <c r="J21" s="124"/>
      <c r="K21" s="124"/>
      <c r="L21" s="124"/>
      <c r="M21" s="124"/>
      <c r="N21" s="124"/>
      <c r="O21" s="124"/>
      <c r="P21" s="124"/>
      <c r="Q21" s="124"/>
    </row>
    <row r="22" spans="1:17" s="70" customFormat="1" ht="24" customHeight="1">
      <c r="A22" s="67"/>
      <c r="B22" s="68" t="s">
        <v>175</v>
      </c>
      <c r="C22" s="68" t="s">
        <v>176</v>
      </c>
      <c r="D22" s="68" t="s">
        <v>177</v>
      </c>
      <c r="E22" s="123" t="s">
        <v>178</v>
      </c>
      <c r="F22" s="124">
        <v>195000</v>
      </c>
      <c r="G22" s="124">
        <v>195000</v>
      </c>
      <c r="H22" s="124"/>
      <c r="I22" s="124"/>
      <c r="J22" s="125"/>
      <c r="K22" s="126"/>
      <c r="L22" s="125"/>
      <c r="M22" s="125"/>
      <c r="N22" s="125"/>
      <c r="O22" s="126"/>
      <c r="P22" s="126"/>
      <c r="Q22" s="127">
        <f>F22+K22</f>
        <v>195000</v>
      </c>
    </row>
    <row r="23" spans="1:17" s="61" customFormat="1" ht="16.5" customHeight="1">
      <c r="A23" s="60"/>
      <c r="B23" s="68" t="s">
        <v>79</v>
      </c>
      <c r="C23" s="73">
        <v>8000</v>
      </c>
      <c r="D23" s="71"/>
      <c r="E23" s="119" t="s">
        <v>107</v>
      </c>
      <c r="F23" s="127">
        <f>F26+F28</f>
        <v>-100000</v>
      </c>
      <c r="G23" s="127">
        <f aca="true" t="shared" si="3" ref="G23:Q23">G26+G28</f>
        <v>-100000</v>
      </c>
      <c r="H23" s="127">
        <f t="shared" si="3"/>
        <v>0</v>
      </c>
      <c r="I23" s="127">
        <f t="shared" si="3"/>
        <v>0</v>
      </c>
      <c r="J23" s="127">
        <f t="shared" si="3"/>
        <v>0</v>
      </c>
      <c r="K23" s="127">
        <f t="shared" si="3"/>
        <v>0</v>
      </c>
      <c r="L23" s="127"/>
      <c r="M23" s="127">
        <f t="shared" si="3"/>
        <v>0</v>
      </c>
      <c r="N23" s="127">
        <f t="shared" si="3"/>
        <v>0</v>
      </c>
      <c r="O23" s="127">
        <f t="shared" si="3"/>
        <v>0</v>
      </c>
      <c r="P23" s="127">
        <f t="shared" si="3"/>
        <v>0</v>
      </c>
      <c r="Q23" s="127">
        <f t="shared" si="3"/>
        <v>-100000</v>
      </c>
    </row>
    <row r="24" spans="1:17" s="61" customFormat="1" ht="22.5" customHeight="1" hidden="1">
      <c r="A24" s="60"/>
      <c r="B24" s="93" t="s">
        <v>80</v>
      </c>
      <c r="C24" s="94">
        <v>7200</v>
      </c>
      <c r="D24" s="93"/>
      <c r="E24" s="117" t="s">
        <v>59</v>
      </c>
      <c r="F24" s="129"/>
      <c r="G24" s="129"/>
      <c r="H24" s="129"/>
      <c r="I24" s="129"/>
      <c r="J24" s="129"/>
      <c r="K24" s="132">
        <f>O24</f>
        <v>0</v>
      </c>
      <c r="L24" s="130"/>
      <c r="M24" s="130" t="s">
        <v>91</v>
      </c>
      <c r="N24" s="130" t="s">
        <v>91</v>
      </c>
      <c r="O24" s="127">
        <f>O25</f>
        <v>0</v>
      </c>
      <c r="P24" s="130" t="s">
        <v>91</v>
      </c>
      <c r="Q24" s="129">
        <f aca="true" t="shared" si="4" ref="Q24:Q40">K24+F24</f>
        <v>0</v>
      </c>
    </row>
    <row r="25" spans="1:17" s="61" customFormat="1" ht="16.5" customHeight="1" hidden="1">
      <c r="A25" s="60"/>
      <c r="B25" s="71" t="s">
        <v>50</v>
      </c>
      <c r="C25" s="75">
        <v>7220</v>
      </c>
      <c r="D25" s="71" t="s">
        <v>51</v>
      </c>
      <c r="E25" s="115" t="s">
        <v>81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30" t="s">
        <v>91</v>
      </c>
      <c r="Q25" s="129">
        <f t="shared" si="4"/>
        <v>0</v>
      </c>
    </row>
    <row r="26" spans="1:17" s="61" customFormat="1" ht="16.5" customHeight="1" hidden="1">
      <c r="A26" s="60"/>
      <c r="B26" s="68" t="s">
        <v>83</v>
      </c>
      <c r="C26" s="73">
        <v>7300</v>
      </c>
      <c r="D26" s="68"/>
      <c r="E26" s="117" t="s">
        <v>82</v>
      </c>
      <c r="F26" s="132">
        <f>F27</f>
        <v>0</v>
      </c>
      <c r="G26" s="132">
        <f>G27</f>
        <v>0</v>
      </c>
      <c r="H26" s="129">
        <f>H27</f>
        <v>0</v>
      </c>
      <c r="I26" s="129">
        <f>I27</f>
        <v>0</v>
      </c>
      <c r="J26" s="129">
        <f>J27</f>
        <v>0</v>
      </c>
      <c r="K26" s="129"/>
      <c r="L26" s="129"/>
      <c r="M26" s="129"/>
      <c r="N26" s="129"/>
      <c r="O26" s="129"/>
      <c r="P26" s="130" t="s">
        <v>91</v>
      </c>
      <c r="Q26" s="129">
        <f t="shared" si="4"/>
        <v>0</v>
      </c>
    </row>
    <row r="27" spans="1:17" s="61" customFormat="1" ht="39" customHeight="1" hidden="1">
      <c r="A27" s="60"/>
      <c r="B27" s="71" t="s">
        <v>112</v>
      </c>
      <c r="C27" s="75">
        <v>7350</v>
      </c>
      <c r="D27" s="71" t="s">
        <v>52</v>
      </c>
      <c r="E27" s="115" t="s">
        <v>113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 t="s">
        <v>91</v>
      </c>
      <c r="Q27" s="129">
        <f t="shared" si="4"/>
        <v>0</v>
      </c>
    </row>
    <row r="28" spans="1:17" s="61" customFormat="1" ht="24" customHeight="1">
      <c r="A28" s="60"/>
      <c r="B28" s="93" t="s">
        <v>179</v>
      </c>
      <c r="C28" s="94">
        <v>8200</v>
      </c>
      <c r="D28" s="93"/>
      <c r="E28" s="117" t="s">
        <v>183</v>
      </c>
      <c r="F28" s="130">
        <f>F29</f>
        <v>-100000</v>
      </c>
      <c r="G28" s="130">
        <f>G29</f>
        <v>-100000</v>
      </c>
      <c r="H28" s="130"/>
      <c r="I28" s="130"/>
      <c r="J28" s="130"/>
      <c r="K28" s="132">
        <f>K29</f>
        <v>0</v>
      </c>
      <c r="L28" s="132"/>
      <c r="M28" s="132"/>
      <c r="N28" s="132"/>
      <c r="O28" s="132">
        <f>O29</f>
        <v>0</v>
      </c>
      <c r="P28" s="132">
        <f>P29</f>
        <v>0</v>
      </c>
      <c r="Q28" s="129">
        <f t="shared" si="4"/>
        <v>-100000</v>
      </c>
    </row>
    <row r="29" spans="1:17" s="61" customFormat="1" ht="33" customHeight="1">
      <c r="A29" s="60"/>
      <c r="B29" s="89" t="s">
        <v>180</v>
      </c>
      <c r="C29" s="90">
        <v>8210</v>
      </c>
      <c r="D29" s="89" t="s">
        <v>181</v>
      </c>
      <c r="E29" s="122" t="s">
        <v>182</v>
      </c>
      <c r="F29" s="130">
        <v>-100000</v>
      </c>
      <c r="G29" s="130">
        <v>-100000</v>
      </c>
      <c r="H29" s="130"/>
      <c r="I29" s="130"/>
      <c r="J29" s="130"/>
      <c r="K29" s="129">
        <f>O29</f>
        <v>0</v>
      </c>
      <c r="L29" s="129"/>
      <c r="M29" s="129"/>
      <c r="N29" s="129"/>
      <c r="O29" s="129"/>
      <c r="P29" s="129"/>
      <c r="Q29" s="129">
        <f t="shared" si="4"/>
        <v>-100000</v>
      </c>
    </row>
    <row r="30" spans="1:17" s="61" customFormat="1" ht="30" customHeight="1" hidden="1">
      <c r="A30" s="60"/>
      <c r="B30" s="93" t="s">
        <v>85</v>
      </c>
      <c r="C30" s="94">
        <v>7600</v>
      </c>
      <c r="D30" s="93"/>
      <c r="E30" s="117" t="s">
        <v>60</v>
      </c>
      <c r="F30" s="130" t="s">
        <v>91</v>
      </c>
      <c r="G30" s="130" t="s">
        <v>91</v>
      </c>
      <c r="H30" s="130" t="s">
        <v>91</v>
      </c>
      <c r="I30" s="130" t="s">
        <v>91</v>
      </c>
      <c r="J30" s="130" t="s">
        <v>91</v>
      </c>
      <c r="K30" s="132">
        <f>K31+K32</f>
        <v>0</v>
      </c>
      <c r="L30" s="130" t="s">
        <v>91</v>
      </c>
      <c r="M30" s="130" t="s">
        <v>91</v>
      </c>
      <c r="N30" s="130" t="s">
        <v>91</v>
      </c>
      <c r="O30" s="127">
        <f>O31+O32</f>
        <v>0</v>
      </c>
      <c r="P30" s="130" t="s">
        <v>91</v>
      </c>
      <c r="Q30" s="129">
        <f t="shared" si="4"/>
        <v>0</v>
      </c>
    </row>
    <row r="31" spans="1:17" s="61" customFormat="1" ht="18.75" customHeight="1" hidden="1">
      <c r="A31" s="60"/>
      <c r="B31" s="71" t="s">
        <v>53</v>
      </c>
      <c r="C31" s="75">
        <v>7640</v>
      </c>
      <c r="D31" s="71" t="s">
        <v>54</v>
      </c>
      <c r="E31" s="115" t="s">
        <v>61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0" t="s">
        <v>91</v>
      </c>
      <c r="Q31" s="129">
        <f t="shared" si="4"/>
        <v>0</v>
      </c>
    </row>
    <row r="32" spans="1:17" s="61" customFormat="1" ht="34.5" customHeight="1" hidden="1">
      <c r="A32" s="60"/>
      <c r="B32" s="71" t="s">
        <v>55</v>
      </c>
      <c r="C32" s="75">
        <v>7670</v>
      </c>
      <c r="D32" s="71" t="s">
        <v>24</v>
      </c>
      <c r="E32" s="118" t="s">
        <v>62</v>
      </c>
      <c r="F32" s="129"/>
      <c r="G32" s="129"/>
      <c r="H32" s="129"/>
      <c r="I32" s="129"/>
      <c r="J32" s="129"/>
      <c r="K32" s="131"/>
      <c r="L32" s="130" t="s">
        <v>91</v>
      </c>
      <c r="M32" s="130" t="s">
        <v>91</v>
      </c>
      <c r="N32" s="130" t="s">
        <v>91</v>
      </c>
      <c r="O32" s="129"/>
      <c r="P32" s="130" t="s">
        <v>91</v>
      </c>
      <c r="Q32" s="129">
        <f t="shared" si="4"/>
        <v>0</v>
      </c>
    </row>
    <row r="33" spans="1:17" s="61" customFormat="1" ht="16.5" customHeight="1" hidden="1">
      <c r="A33" s="60"/>
      <c r="B33" s="68" t="s">
        <v>106</v>
      </c>
      <c r="C33" s="73">
        <v>8000</v>
      </c>
      <c r="D33" s="68"/>
      <c r="E33" s="119" t="s">
        <v>107</v>
      </c>
      <c r="F33" s="127">
        <f>F34+F37</f>
        <v>0</v>
      </c>
      <c r="G33" s="127">
        <f>G34+G37</f>
        <v>0</v>
      </c>
      <c r="H33" s="128" t="s">
        <v>91</v>
      </c>
      <c r="I33" s="128" t="s">
        <v>91</v>
      </c>
      <c r="J33" s="128" t="s">
        <v>91</v>
      </c>
      <c r="K33" s="128" t="s">
        <v>91</v>
      </c>
      <c r="L33" s="128" t="s">
        <v>91</v>
      </c>
      <c r="M33" s="128" t="s">
        <v>91</v>
      </c>
      <c r="N33" s="128" t="s">
        <v>91</v>
      </c>
      <c r="O33" s="128" t="s">
        <v>91</v>
      </c>
      <c r="P33" s="130" t="s">
        <v>91</v>
      </c>
      <c r="Q33" s="129">
        <f t="shared" si="4"/>
        <v>0</v>
      </c>
    </row>
    <row r="34" spans="1:17" s="61" customFormat="1" ht="33" customHeight="1" hidden="1">
      <c r="A34" s="60"/>
      <c r="B34" s="93" t="s">
        <v>86</v>
      </c>
      <c r="C34" s="94">
        <v>8300</v>
      </c>
      <c r="D34" s="68"/>
      <c r="E34" s="116" t="s">
        <v>64</v>
      </c>
      <c r="F34" s="130" t="s">
        <v>91</v>
      </c>
      <c r="G34" s="130" t="s">
        <v>91</v>
      </c>
      <c r="H34" s="130" t="s">
        <v>91</v>
      </c>
      <c r="I34" s="130" t="s">
        <v>91</v>
      </c>
      <c r="J34" s="130" t="s">
        <v>91</v>
      </c>
      <c r="K34" s="132">
        <f>O34</f>
        <v>0</v>
      </c>
      <c r="L34" s="130" t="s">
        <v>91</v>
      </c>
      <c r="M34" s="130" t="s">
        <v>91</v>
      </c>
      <c r="N34" s="130" t="s">
        <v>91</v>
      </c>
      <c r="O34" s="132"/>
      <c r="P34" s="130" t="s">
        <v>91</v>
      </c>
      <c r="Q34" s="129">
        <f t="shared" si="4"/>
        <v>0</v>
      </c>
    </row>
    <row r="35" spans="1:17" s="61" customFormat="1" ht="30.75" customHeight="1" hidden="1">
      <c r="A35" s="60"/>
      <c r="B35" s="89" t="s">
        <v>105</v>
      </c>
      <c r="C35" s="90">
        <v>8310</v>
      </c>
      <c r="D35" s="89"/>
      <c r="E35" s="120" t="s">
        <v>108</v>
      </c>
      <c r="F35" s="129"/>
      <c r="G35" s="129"/>
      <c r="H35" s="129"/>
      <c r="I35" s="129"/>
      <c r="J35" s="129"/>
      <c r="K35" s="131"/>
      <c r="L35" s="131"/>
      <c r="M35" s="131"/>
      <c r="N35" s="131"/>
      <c r="O35" s="131"/>
      <c r="P35" s="130" t="s">
        <v>91</v>
      </c>
      <c r="Q35" s="129">
        <f t="shared" si="4"/>
        <v>0</v>
      </c>
    </row>
    <row r="36" spans="1:17" s="61" customFormat="1" ht="30" customHeight="1" hidden="1">
      <c r="A36" s="60"/>
      <c r="B36" s="71" t="s">
        <v>56</v>
      </c>
      <c r="C36" s="75">
        <v>8311</v>
      </c>
      <c r="D36" s="71" t="s">
        <v>57</v>
      </c>
      <c r="E36" s="118" t="s">
        <v>110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 t="s">
        <v>91</v>
      </c>
      <c r="Q36" s="129">
        <f t="shared" si="4"/>
        <v>0</v>
      </c>
    </row>
    <row r="37" spans="1:17" s="61" customFormat="1" ht="15.75" customHeight="1" hidden="1">
      <c r="A37" s="60"/>
      <c r="B37" s="71" t="s">
        <v>87</v>
      </c>
      <c r="C37" s="75">
        <v>8700</v>
      </c>
      <c r="D37" s="71" t="s">
        <v>88</v>
      </c>
      <c r="E37" s="118" t="s">
        <v>89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 t="s">
        <v>91</v>
      </c>
      <c r="Q37" s="129">
        <f t="shared" si="4"/>
        <v>0</v>
      </c>
    </row>
    <row r="38" spans="1:17" s="61" customFormat="1" ht="15.75" customHeight="1">
      <c r="A38" s="60"/>
      <c r="B38" s="71" t="s">
        <v>90</v>
      </c>
      <c r="C38" s="73">
        <v>9000</v>
      </c>
      <c r="D38" s="68"/>
      <c r="E38" s="182" t="s">
        <v>159</v>
      </c>
      <c r="F38" s="129">
        <f>F39+F41</f>
        <v>542590</v>
      </c>
      <c r="G38" s="129">
        <f>G39+G41</f>
        <v>542590</v>
      </c>
      <c r="H38" s="129"/>
      <c r="I38" s="129"/>
      <c r="J38" s="129"/>
      <c r="K38" s="129"/>
      <c r="L38" s="129"/>
      <c r="M38" s="129"/>
      <c r="N38" s="129"/>
      <c r="O38" s="129"/>
      <c r="P38" s="130"/>
      <c r="Q38" s="129">
        <f>K38+F38</f>
        <v>542590</v>
      </c>
    </row>
    <row r="39" spans="1:17" s="61" customFormat="1" ht="45.75" customHeight="1">
      <c r="A39" s="60"/>
      <c r="B39" s="71" t="s">
        <v>170</v>
      </c>
      <c r="C39" s="73">
        <v>9700</v>
      </c>
      <c r="D39" s="68"/>
      <c r="E39" s="214" t="s">
        <v>167</v>
      </c>
      <c r="F39" s="129">
        <f>F40</f>
        <v>500000</v>
      </c>
      <c r="G39" s="129">
        <f>G40</f>
        <v>500000</v>
      </c>
      <c r="H39" s="129"/>
      <c r="I39" s="129"/>
      <c r="J39" s="129"/>
      <c r="K39" s="129"/>
      <c r="L39" s="129"/>
      <c r="M39" s="129"/>
      <c r="N39" s="129"/>
      <c r="O39" s="129"/>
      <c r="P39" s="130"/>
      <c r="Q39" s="129">
        <f t="shared" si="4"/>
        <v>500000</v>
      </c>
    </row>
    <row r="40" spans="1:17" s="61" customFormat="1" ht="59.25" customHeight="1">
      <c r="A40" s="60"/>
      <c r="B40" s="71" t="s">
        <v>169</v>
      </c>
      <c r="C40" s="73">
        <v>9770</v>
      </c>
      <c r="D40" s="68"/>
      <c r="E40" s="214" t="s">
        <v>168</v>
      </c>
      <c r="F40" s="129">
        <v>500000</v>
      </c>
      <c r="G40" s="129">
        <v>500000</v>
      </c>
      <c r="H40" s="129"/>
      <c r="I40" s="129"/>
      <c r="J40" s="129"/>
      <c r="K40" s="129"/>
      <c r="L40" s="129"/>
      <c r="M40" s="129"/>
      <c r="N40" s="129"/>
      <c r="O40" s="129"/>
      <c r="P40" s="130"/>
      <c r="Q40" s="129">
        <f t="shared" si="4"/>
        <v>500000</v>
      </c>
    </row>
    <row r="41" spans="1:17" s="61" customFormat="1" ht="59.25" customHeight="1">
      <c r="A41" s="60"/>
      <c r="B41" s="71" t="s">
        <v>186</v>
      </c>
      <c r="C41" s="73">
        <v>9800</v>
      </c>
      <c r="D41" s="68" t="s">
        <v>187</v>
      </c>
      <c r="E41" s="214" t="s">
        <v>188</v>
      </c>
      <c r="F41" s="129">
        <v>42590</v>
      </c>
      <c r="G41" s="129">
        <v>42590</v>
      </c>
      <c r="H41" s="129"/>
      <c r="I41" s="129"/>
      <c r="J41" s="129"/>
      <c r="K41" s="129"/>
      <c r="L41" s="129"/>
      <c r="M41" s="129"/>
      <c r="N41" s="129"/>
      <c r="O41" s="129"/>
      <c r="P41" s="130"/>
      <c r="Q41" s="129">
        <f>F41</f>
        <v>42590</v>
      </c>
    </row>
    <row r="42" spans="1:17" s="61" customFormat="1" ht="15.75" customHeight="1">
      <c r="A42" s="60"/>
      <c r="B42" s="71" t="s">
        <v>141</v>
      </c>
      <c r="C42" s="75" t="s">
        <v>141</v>
      </c>
      <c r="D42" s="71" t="s">
        <v>141</v>
      </c>
      <c r="E42" s="119" t="s">
        <v>120</v>
      </c>
      <c r="F42" s="127">
        <f>F38+F23+F20+F12+F18</f>
        <v>118500</v>
      </c>
      <c r="G42" s="127">
        <f aca="true" t="shared" si="5" ref="G42:O42">G38+G23+G20+G12+G18</f>
        <v>118500</v>
      </c>
      <c r="H42" s="127">
        <f t="shared" si="5"/>
        <v>-1222000</v>
      </c>
      <c r="I42" s="127">
        <f t="shared" si="5"/>
        <v>-15590</v>
      </c>
      <c r="J42" s="127">
        <f t="shared" si="5"/>
        <v>0</v>
      </c>
      <c r="K42" s="127">
        <f>K38+K23+K20+K12+K18+K14</f>
        <v>-118500</v>
      </c>
      <c r="L42" s="127">
        <f t="shared" si="5"/>
        <v>0</v>
      </c>
      <c r="M42" s="127">
        <f t="shared" si="5"/>
        <v>0</v>
      </c>
      <c r="N42" s="127">
        <f t="shared" si="5"/>
        <v>0</v>
      </c>
      <c r="O42" s="127">
        <f t="shared" si="5"/>
        <v>0</v>
      </c>
      <c r="P42" s="127">
        <f>P38+P23+P20+P12+P18+P14</f>
        <v>-118500</v>
      </c>
      <c r="Q42" s="127">
        <f>Q38+Q23+Q20+Q12+Q18+Q14</f>
        <v>0</v>
      </c>
    </row>
    <row r="43" spans="1:17" s="61" customFormat="1" ht="12.75">
      <c r="A43" s="60"/>
      <c r="B43" s="78"/>
      <c r="C43" s="78"/>
      <c r="D43" s="78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s="61" customFormat="1" ht="23.25" customHeight="1">
      <c r="A44" s="60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</row>
    <row r="45" spans="1:18" s="61" customFormat="1" ht="23.25" customHeight="1">
      <c r="A45" s="60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</row>
    <row r="46" spans="1:18" s="61" customFormat="1" ht="29.25" customHeight="1">
      <c r="A46" s="60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</row>
    <row r="47" spans="1:17" s="61" customFormat="1" ht="27.75" customHeight="1">
      <c r="A47" s="60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</row>
  </sheetData>
  <sheetProtection/>
  <mergeCells count="27">
    <mergeCell ref="B3:Q3"/>
    <mergeCell ref="H6:I6"/>
    <mergeCell ref="Q5:Q8"/>
    <mergeCell ref="B47:Q47"/>
    <mergeCell ref="H7:H8"/>
    <mergeCell ref="I7:I8"/>
    <mergeCell ref="C5:C8"/>
    <mergeCell ref="K6:K8"/>
    <mergeCell ref="B45:R45"/>
    <mergeCell ref="B46:R46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44:Q44"/>
    <mergeCell ref="N7:N8"/>
    <mergeCell ref="O6:O8"/>
    <mergeCell ref="P7:P8"/>
    <mergeCell ref="G6:G8"/>
    <mergeCell ref="L6:L8"/>
    <mergeCell ref="B5:B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showGridLines="0" showZeros="0" zoomScale="145" zoomScaleNormal="145" zoomScaleSheetLayoutView="90" workbookViewId="0" topLeftCell="B8">
      <selection activeCell="B3" sqref="B3:S3"/>
    </sheetView>
  </sheetViews>
  <sheetFormatPr defaultColWidth="9.16015625" defaultRowHeight="12.75"/>
  <cols>
    <col min="1" max="1" width="3.83203125" style="6" hidden="1" customWidth="1"/>
    <col min="2" max="2" width="12.33203125" style="47" customWidth="1"/>
    <col min="3" max="3" width="22.83203125" style="47" customWidth="1"/>
    <col min="4" max="4" width="6.66015625" style="6" customWidth="1"/>
    <col min="5" max="5" width="12.5" style="6" customWidth="1"/>
    <col min="6" max="6" width="11.33203125" style="6" customWidth="1"/>
    <col min="7" max="7" width="11.5" style="6" customWidth="1"/>
    <col min="8" max="8" width="7.16015625" style="6" customWidth="1"/>
    <col min="9" max="9" width="6.66015625" style="6" customWidth="1"/>
    <col min="10" max="10" width="8.33203125" style="6" customWidth="1"/>
    <col min="11" max="11" width="18.66015625" style="6" customWidth="1"/>
    <col min="12" max="12" width="7.83203125" style="6" customWidth="1"/>
    <col min="13" max="13" width="11" style="6" customWidth="1"/>
    <col min="14" max="14" width="10.16015625" style="6" customWidth="1"/>
    <col min="15" max="15" width="10.66015625" style="6" customWidth="1"/>
    <col min="16" max="16" width="9" style="6" customWidth="1"/>
    <col min="17" max="17" width="10" style="6" customWidth="1"/>
    <col min="18" max="18" width="9.66015625" style="6" customWidth="1"/>
    <col min="19" max="19" width="16.16015625" style="6" customWidth="1"/>
    <col min="20" max="21" width="9.16015625" style="5" hidden="1" customWidth="1"/>
    <col min="22" max="16384" width="9.16015625" style="5" customWidth="1"/>
  </cols>
  <sheetData>
    <row r="1" spans="1:19" s="22" customFormat="1" ht="18" customHeight="1" hidden="1">
      <c r="A1" s="2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21" ht="81" customHeight="1">
      <c r="A2" s="3"/>
      <c r="B2" s="3"/>
      <c r="C2" s="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226" t="s">
        <v>235</v>
      </c>
      <c r="R2" s="226"/>
      <c r="S2" s="226"/>
      <c r="T2" s="226"/>
      <c r="U2" s="226"/>
    </row>
    <row r="3" spans="1:20" ht="35.25" customHeight="1" thickBot="1">
      <c r="A3" s="3"/>
      <c r="B3" s="253" t="s">
        <v>201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168"/>
    </row>
    <row r="4" spans="2:20" ht="4.5" customHeight="1" hidden="1">
      <c r="B4" s="169"/>
      <c r="C4" s="170"/>
      <c r="D4" s="171"/>
      <c r="E4" s="171"/>
      <c r="F4" s="172"/>
      <c r="G4" s="172"/>
      <c r="H4" s="172"/>
      <c r="I4" s="171"/>
      <c r="J4" s="171"/>
      <c r="K4" s="173"/>
      <c r="L4" s="173"/>
      <c r="M4" s="173"/>
      <c r="N4" s="173"/>
      <c r="O4" s="173"/>
      <c r="P4" s="173"/>
      <c r="Q4" s="173"/>
      <c r="R4" s="173"/>
      <c r="S4" s="174" t="s">
        <v>33</v>
      </c>
      <c r="T4" s="168"/>
    </row>
    <row r="5" spans="1:20" s="61" customFormat="1" ht="33.75" customHeight="1" thickBot="1">
      <c r="A5" s="62"/>
      <c r="B5" s="278" t="s">
        <v>0</v>
      </c>
      <c r="C5" s="281" t="s">
        <v>151</v>
      </c>
      <c r="D5" s="282" t="s">
        <v>152</v>
      </c>
      <c r="E5" s="283"/>
      <c r="F5" s="283"/>
      <c r="G5" s="283"/>
      <c r="H5" s="283"/>
      <c r="I5" s="283"/>
      <c r="J5" s="284"/>
      <c r="K5" s="224" t="s">
        <v>190</v>
      </c>
      <c r="L5" s="274" t="s">
        <v>189</v>
      </c>
      <c r="M5" s="274"/>
      <c r="N5" s="274"/>
      <c r="O5" s="274"/>
      <c r="P5" s="263"/>
      <c r="Q5" s="262" t="s">
        <v>189</v>
      </c>
      <c r="R5" s="263"/>
      <c r="S5" s="222"/>
      <c r="T5" s="175"/>
    </row>
    <row r="6" spans="1:20" s="61" customFormat="1" ht="16.5" customHeight="1">
      <c r="A6" s="63"/>
      <c r="B6" s="279"/>
      <c r="C6" s="281"/>
      <c r="D6" s="264" t="s">
        <v>153</v>
      </c>
      <c r="E6" s="265"/>
      <c r="F6" s="264" t="s">
        <v>154</v>
      </c>
      <c r="G6" s="265"/>
      <c r="H6" s="264" t="s">
        <v>155</v>
      </c>
      <c r="I6" s="265"/>
      <c r="J6" s="270" t="s">
        <v>120</v>
      </c>
      <c r="K6" s="276" t="s">
        <v>163</v>
      </c>
      <c r="L6" s="258" t="s">
        <v>163</v>
      </c>
      <c r="M6" s="258"/>
      <c r="N6" s="258"/>
      <c r="O6" s="258"/>
      <c r="P6" s="259"/>
      <c r="Q6" s="268" t="s">
        <v>155</v>
      </c>
      <c r="R6" s="259"/>
      <c r="S6" s="270" t="s">
        <v>120</v>
      </c>
      <c r="T6" s="175"/>
    </row>
    <row r="7" spans="1:20" s="61" customFormat="1" ht="16.5" customHeight="1" thickBot="1">
      <c r="A7" s="63"/>
      <c r="B7" s="279"/>
      <c r="C7" s="281"/>
      <c r="D7" s="266"/>
      <c r="E7" s="267"/>
      <c r="F7" s="266"/>
      <c r="G7" s="267"/>
      <c r="H7" s="266"/>
      <c r="I7" s="267"/>
      <c r="J7" s="270"/>
      <c r="K7" s="277"/>
      <c r="L7" s="260"/>
      <c r="M7" s="260"/>
      <c r="N7" s="260"/>
      <c r="O7" s="260"/>
      <c r="P7" s="261"/>
      <c r="Q7" s="269"/>
      <c r="R7" s="261"/>
      <c r="S7" s="270"/>
      <c r="T7" s="175"/>
    </row>
    <row r="8" spans="1:20" s="61" customFormat="1" ht="20.25" customHeight="1" thickBot="1">
      <c r="A8" s="65"/>
      <c r="B8" s="279"/>
      <c r="C8" s="281"/>
      <c r="D8" s="285" t="s">
        <v>156</v>
      </c>
      <c r="E8" s="286"/>
      <c r="F8" s="286"/>
      <c r="G8" s="286"/>
      <c r="H8" s="286"/>
      <c r="I8" s="287"/>
      <c r="J8" s="271"/>
      <c r="K8" s="273" t="s">
        <v>156</v>
      </c>
      <c r="L8" s="274"/>
      <c r="M8" s="274"/>
      <c r="N8" s="274"/>
      <c r="O8" s="274"/>
      <c r="P8" s="274"/>
      <c r="Q8" s="274"/>
      <c r="R8" s="275"/>
      <c r="S8" s="271"/>
      <c r="T8" s="175"/>
    </row>
    <row r="9" spans="1:20" s="61" customFormat="1" ht="142.5" customHeight="1" thickBot="1">
      <c r="A9" s="66"/>
      <c r="B9" s="280"/>
      <c r="C9" s="281"/>
      <c r="D9" s="166"/>
      <c r="E9" s="166"/>
      <c r="F9" s="183"/>
      <c r="G9" s="183"/>
      <c r="H9" s="166"/>
      <c r="I9" s="167"/>
      <c r="J9" s="272"/>
      <c r="K9" s="183" t="s">
        <v>219</v>
      </c>
      <c r="L9" s="183" t="s">
        <v>220</v>
      </c>
      <c r="M9" s="183" t="s">
        <v>221</v>
      </c>
      <c r="N9" s="183" t="s">
        <v>222</v>
      </c>
      <c r="O9" s="183" t="s">
        <v>223</v>
      </c>
      <c r="P9" s="183" t="s">
        <v>224</v>
      </c>
      <c r="Q9" s="183"/>
      <c r="R9" s="184"/>
      <c r="S9" s="272"/>
      <c r="T9" s="175"/>
    </row>
    <row r="10" spans="1:20" s="61" customFormat="1" ht="9.75" customHeight="1">
      <c r="A10" s="66"/>
      <c r="B10" s="176"/>
      <c r="C10" s="176"/>
      <c r="D10" s="176"/>
      <c r="E10" s="165"/>
      <c r="F10" s="176"/>
      <c r="G10" s="176"/>
      <c r="H10" s="176"/>
      <c r="I10" s="176"/>
      <c r="J10" s="165"/>
      <c r="K10" s="177">
        <v>9800</v>
      </c>
      <c r="L10" s="177">
        <v>9770</v>
      </c>
      <c r="M10" s="177">
        <v>9770</v>
      </c>
      <c r="N10" s="177">
        <v>9770</v>
      </c>
      <c r="O10" s="177">
        <v>9770</v>
      </c>
      <c r="P10" s="177">
        <v>9770</v>
      </c>
      <c r="Q10" s="177"/>
      <c r="R10" s="178"/>
      <c r="S10" s="177"/>
      <c r="T10" s="175"/>
    </row>
    <row r="11" spans="1:20" s="61" customFormat="1" ht="29.25" customHeight="1">
      <c r="A11" s="66"/>
      <c r="B11" s="223">
        <v>1</v>
      </c>
      <c r="C11" s="223">
        <v>2</v>
      </c>
      <c r="D11" s="223">
        <v>3</v>
      </c>
      <c r="E11" s="165">
        <v>4</v>
      </c>
      <c r="F11" s="223">
        <v>5</v>
      </c>
      <c r="G11" s="223">
        <v>6</v>
      </c>
      <c r="H11" s="223">
        <v>7</v>
      </c>
      <c r="I11" s="223">
        <v>8</v>
      </c>
      <c r="J11" s="165">
        <v>9</v>
      </c>
      <c r="K11" s="177">
        <v>10</v>
      </c>
      <c r="L11" s="177">
        <v>12</v>
      </c>
      <c r="M11" s="177">
        <v>13</v>
      </c>
      <c r="N11" s="177">
        <v>14</v>
      </c>
      <c r="O11" s="177"/>
      <c r="P11" s="177">
        <v>15</v>
      </c>
      <c r="Q11" s="177">
        <v>16</v>
      </c>
      <c r="R11" s="178">
        <v>17</v>
      </c>
      <c r="S11" s="225">
        <v>18</v>
      </c>
      <c r="T11" s="175"/>
    </row>
    <row r="12" spans="1:20" s="70" customFormat="1" ht="24" customHeight="1">
      <c r="A12" s="67"/>
      <c r="B12" s="217" t="s">
        <v>157</v>
      </c>
      <c r="C12" s="217" t="s">
        <v>158</v>
      </c>
      <c r="D12" s="218"/>
      <c r="E12" s="218"/>
      <c r="F12" s="215"/>
      <c r="G12" s="215"/>
      <c r="H12" s="215"/>
      <c r="I12" s="215"/>
      <c r="J12" s="215"/>
      <c r="K12" s="215">
        <v>42590</v>
      </c>
      <c r="L12" s="215">
        <v>1850</v>
      </c>
      <c r="M12" s="215">
        <v>200000</v>
      </c>
      <c r="N12" s="215">
        <v>93150</v>
      </c>
      <c r="O12" s="215">
        <v>5000</v>
      </c>
      <c r="P12" s="215">
        <v>200000</v>
      </c>
      <c r="Q12" s="215"/>
      <c r="R12" s="215"/>
      <c r="S12" s="216">
        <f>+O12+K12+L12+P12+M12+N12</f>
        <v>542590</v>
      </c>
      <c r="T12" s="179"/>
    </row>
    <row r="13" spans="1:20" s="70" customFormat="1" ht="24" customHeight="1" hidden="1">
      <c r="A13" s="67"/>
      <c r="B13" s="217" t="s">
        <v>162</v>
      </c>
      <c r="C13" s="217" t="s">
        <v>158</v>
      </c>
      <c r="D13" s="218"/>
      <c r="E13" s="218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6"/>
      <c r="T13" s="179"/>
    </row>
    <row r="14" spans="1:20" s="61" customFormat="1" ht="15.75" customHeight="1">
      <c r="A14" s="60"/>
      <c r="B14" s="217" t="s">
        <v>141</v>
      </c>
      <c r="C14" s="219" t="s">
        <v>141</v>
      </c>
      <c r="D14" s="220"/>
      <c r="E14" s="220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180"/>
    </row>
    <row r="15" spans="1:20" s="61" customFormat="1" ht="42" customHeight="1">
      <c r="A15" s="60"/>
      <c r="B15" s="108"/>
      <c r="C15" s="108"/>
      <c r="D15" s="108"/>
      <c r="E15" s="108"/>
      <c r="F15" s="108"/>
      <c r="G15" s="108"/>
      <c r="H15" s="108"/>
      <c r="I15" s="108"/>
      <c r="J15" s="108"/>
      <c r="K15" s="3"/>
      <c r="L15" s="3"/>
      <c r="M15" s="3"/>
      <c r="N15" s="3"/>
      <c r="O15" s="3"/>
      <c r="P15" s="3"/>
      <c r="Q15" s="3"/>
      <c r="R15" s="3"/>
      <c r="S15" s="3"/>
      <c r="T15" s="175"/>
    </row>
    <row r="16" spans="1:20" s="61" customFormat="1" ht="23.25" customHeight="1">
      <c r="A16" s="60"/>
      <c r="B16" s="164"/>
      <c r="C16" s="164"/>
      <c r="D16" s="164"/>
      <c r="E16" s="164"/>
      <c r="F16" s="164"/>
      <c r="G16" s="164"/>
      <c r="H16" s="164"/>
      <c r="I16" s="164"/>
      <c r="J16" s="164"/>
      <c r="K16" s="3"/>
      <c r="L16" s="3"/>
      <c r="M16" s="3"/>
      <c r="N16" s="3"/>
      <c r="O16" s="3"/>
      <c r="P16" s="3"/>
      <c r="Q16" s="3"/>
      <c r="R16" s="3"/>
      <c r="S16" s="3"/>
      <c r="T16" s="175"/>
    </row>
    <row r="17" spans="1:20" s="61" customFormat="1" ht="23.25" customHeight="1">
      <c r="A17" s="60"/>
      <c r="B17" s="164"/>
      <c r="C17" s="164"/>
      <c r="D17" s="164"/>
      <c r="E17" s="164"/>
      <c r="F17" s="164"/>
      <c r="G17" s="164"/>
      <c r="H17" s="164"/>
      <c r="I17" s="164"/>
      <c r="J17" s="164"/>
      <c r="K17" s="3"/>
      <c r="L17" s="3"/>
      <c r="M17" s="3"/>
      <c r="N17" s="3"/>
      <c r="O17" s="3"/>
      <c r="P17" s="3"/>
      <c r="Q17" s="3"/>
      <c r="R17" s="3"/>
      <c r="S17" s="3"/>
      <c r="T17" s="164"/>
    </row>
    <row r="18" spans="1:20" s="61" customFormat="1" ht="29.25" customHeight="1">
      <c r="A18" s="60"/>
      <c r="B18" s="181"/>
      <c r="C18" s="181"/>
      <c r="D18" s="181"/>
      <c r="E18" s="181"/>
      <c r="F18" s="181"/>
      <c r="G18" s="181"/>
      <c r="H18" s="181"/>
      <c r="I18" s="181"/>
      <c r="J18" s="181"/>
      <c r="K18" s="3"/>
      <c r="L18" s="3"/>
      <c r="M18" s="3"/>
      <c r="N18" s="3"/>
      <c r="O18" s="3"/>
      <c r="P18" s="3"/>
      <c r="Q18" s="3"/>
      <c r="R18" s="3"/>
      <c r="S18" s="3"/>
      <c r="T18" s="181"/>
    </row>
    <row r="19" spans="1:20" s="61" customFormat="1" ht="27.75" customHeight="1">
      <c r="A19" s="60"/>
      <c r="B19" s="181"/>
      <c r="C19" s="181"/>
      <c r="D19" s="181"/>
      <c r="E19" s="181"/>
      <c r="F19" s="181"/>
      <c r="G19" s="181"/>
      <c r="H19" s="181"/>
      <c r="I19" s="181"/>
      <c r="J19" s="181"/>
      <c r="K19" s="3"/>
      <c r="L19" s="3"/>
      <c r="M19" s="3"/>
      <c r="N19" s="3"/>
      <c r="O19" s="3"/>
      <c r="P19" s="3"/>
      <c r="Q19" s="3"/>
      <c r="R19" s="3"/>
      <c r="S19" s="3"/>
      <c r="T19" s="175"/>
    </row>
    <row r="20" spans="2:20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68"/>
    </row>
    <row r="21" spans="2:20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68"/>
    </row>
    <row r="22" spans="2:20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68"/>
    </row>
    <row r="23" spans="2:20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68"/>
    </row>
    <row r="24" spans="2:20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68"/>
    </row>
    <row r="25" spans="2:20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68"/>
    </row>
    <row r="26" spans="2:20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68"/>
    </row>
    <row r="27" spans="2:20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68"/>
    </row>
    <row r="28" spans="2:20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68"/>
    </row>
    <row r="29" spans="2:20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68"/>
    </row>
    <row r="30" spans="2:2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68"/>
    </row>
    <row r="31" spans="2:20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68"/>
    </row>
    <row r="32" spans="2:20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68"/>
    </row>
    <row r="33" spans="2:20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68"/>
    </row>
    <row r="34" spans="2:20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68"/>
    </row>
    <row r="35" spans="2:20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68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68"/>
    </row>
    <row r="37" spans="2:20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68"/>
    </row>
    <row r="38" spans="2:20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68"/>
    </row>
    <row r="39" spans="2:20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68"/>
    </row>
    <row r="40" spans="2:20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68"/>
    </row>
    <row r="41" spans="2:20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68"/>
    </row>
    <row r="42" spans="2:20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68"/>
    </row>
    <row r="43" spans="2:20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68"/>
    </row>
    <row r="44" spans="2:20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68"/>
    </row>
    <row r="45" spans="2:20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68"/>
    </row>
    <row r="46" spans="2:20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68"/>
    </row>
    <row r="47" spans="2:20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68"/>
    </row>
    <row r="48" spans="2:20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68"/>
    </row>
    <row r="49" spans="2:20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68"/>
    </row>
    <row r="50" spans="2:20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68"/>
    </row>
    <row r="51" spans="2:20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68"/>
    </row>
    <row r="52" spans="2:20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68"/>
    </row>
    <row r="53" spans="2:20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68"/>
    </row>
    <row r="54" spans="2:20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68"/>
    </row>
    <row r="55" spans="2:20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68"/>
    </row>
    <row r="56" spans="2:20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68"/>
    </row>
    <row r="57" spans="2:20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68"/>
    </row>
    <row r="58" spans="2:20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68"/>
    </row>
    <row r="59" spans="2:20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68"/>
    </row>
    <row r="60" spans="2:20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168"/>
    </row>
    <row r="61" spans="2:20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168"/>
    </row>
    <row r="62" spans="2:20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68"/>
    </row>
    <row r="63" spans="2:20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168"/>
    </row>
    <row r="64" spans="2:20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68"/>
    </row>
    <row r="65" spans="2:20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168"/>
    </row>
    <row r="66" spans="2:20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168"/>
    </row>
    <row r="67" spans="2:20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168"/>
    </row>
    <row r="68" spans="2:20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68"/>
    </row>
    <row r="69" spans="2:20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68"/>
    </row>
    <row r="70" spans="2:20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168"/>
    </row>
    <row r="71" spans="2:20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68"/>
    </row>
    <row r="72" spans="2:20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68"/>
    </row>
    <row r="73" spans="2:20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68"/>
    </row>
    <row r="74" spans="2:20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168"/>
    </row>
    <row r="75" spans="2:20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168"/>
    </row>
    <row r="76" spans="2:20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168"/>
    </row>
    <row r="77" spans="2:20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168"/>
    </row>
    <row r="78" spans="2:20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168"/>
    </row>
    <row r="79" spans="2:20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68"/>
    </row>
    <row r="80" spans="2:20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68"/>
    </row>
    <row r="81" spans="2:20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68"/>
    </row>
    <row r="82" spans="2:20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68"/>
    </row>
    <row r="83" spans="2:20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68"/>
    </row>
    <row r="84" spans="2:20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68"/>
    </row>
    <row r="85" spans="2:20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68"/>
    </row>
    <row r="86" spans="2:20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68"/>
    </row>
    <row r="87" spans="2:20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168"/>
    </row>
    <row r="88" spans="2:20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168"/>
    </row>
    <row r="89" spans="2:20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168"/>
    </row>
    <row r="90" spans="2:20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168"/>
    </row>
    <row r="91" spans="2:20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168"/>
    </row>
    <row r="92" spans="2:20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168"/>
    </row>
    <row r="93" spans="2:20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168"/>
    </row>
    <row r="94" spans="2:20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168"/>
    </row>
    <row r="95" spans="2:20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168"/>
    </row>
    <row r="96" spans="2:20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168"/>
    </row>
    <row r="97" spans="2:20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168"/>
    </row>
    <row r="98" spans="2:20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168"/>
    </row>
    <row r="99" spans="2:20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168"/>
    </row>
    <row r="100" spans="2:20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168"/>
    </row>
    <row r="101" spans="2:20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168"/>
    </row>
    <row r="102" spans="2:20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168"/>
    </row>
    <row r="103" spans="2:20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168"/>
    </row>
    <row r="104" spans="2:20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168"/>
    </row>
    <row r="105" spans="2:20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168"/>
    </row>
    <row r="106" spans="2:20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168"/>
    </row>
    <row r="107" spans="2:20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168"/>
    </row>
    <row r="108" spans="2:20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168"/>
    </row>
    <row r="109" spans="2:20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168"/>
    </row>
    <row r="110" spans="2:20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168"/>
    </row>
    <row r="111" spans="2:20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168"/>
    </row>
    <row r="112" spans="2:20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168"/>
    </row>
    <row r="113" spans="2:20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168"/>
    </row>
    <row r="114" spans="2:20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168"/>
    </row>
    <row r="115" spans="2:20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168"/>
    </row>
    <row r="116" spans="2:20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168"/>
    </row>
    <row r="117" spans="2:20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168"/>
    </row>
    <row r="118" spans="2:20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168"/>
    </row>
    <row r="119" spans="2:20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168"/>
    </row>
    <row r="120" spans="2:20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168"/>
    </row>
    <row r="121" spans="2:20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168"/>
    </row>
    <row r="122" spans="2:20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168"/>
    </row>
    <row r="123" spans="2:20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168"/>
    </row>
    <row r="124" spans="2:20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168"/>
    </row>
    <row r="125" spans="2:20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168"/>
    </row>
    <row r="126" spans="2:20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168"/>
    </row>
    <row r="127" spans="2:20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168"/>
    </row>
    <row r="128" spans="2:20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168"/>
    </row>
    <row r="129" spans="2:20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168"/>
    </row>
    <row r="130" spans="2:20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168"/>
    </row>
    <row r="131" spans="2:20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168"/>
    </row>
    <row r="132" spans="2:20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168"/>
    </row>
    <row r="133" spans="2:20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168"/>
    </row>
    <row r="134" spans="2:20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168"/>
    </row>
    <row r="135" spans="2:20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168"/>
    </row>
    <row r="136" spans="2:20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168"/>
    </row>
  </sheetData>
  <sheetProtection/>
  <mergeCells count="18">
    <mergeCell ref="Q2:U2"/>
    <mergeCell ref="B1:S1"/>
    <mergeCell ref="B3:S3"/>
    <mergeCell ref="B5:B9"/>
    <mergeCell ref="C5:C9"/>
    <mergeCell ref="D5:J5"/>
    <mergeCell ref="J6:J9"/>
    <mergeCell ref="D8:I8"/>
    <mergeCell ref="D6:E7"/>
    <mergeCell ref="F6:G7"/>
    <mergeCell ref="L6:P7"/>
    <mergeCell ref="Q5:R5"/>
    <mergeCell ref="H6:I7"/>
    <mergeCell ref="Q6:R7"/>
    <mergeCell ref="S6:S9"/>
    <mergeCell ref="K8:R8"/>
    <mergeCell ref="K6:K7"/>
    <mergeCell ref="L5:P5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7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90" workbookViewId="0" topLeftCell="B17">
      <selection activeCell="E4" sqref="E4"/>
    </sheetView>
  </sheetViews>
  <sheetFormatPr defaultColWidth="9.16015625" defaultRowHeight="12.75"/>
  <cols>
    <col min="1" max="1" width="3.83203125" style="6" hidden="1" customWidth="1"/>
    <col min="2" max="2" width="15.16015625" style="47" customWidth="1"/>
    <col min="3" max="3" width="14" style="47" customWidth="1"/>
    <col min="4" max="4" width="16" style="47" customWidth="1"/>
    <col min="5" max="5" width="48.5" style="6" customWidth="1"/>
    <col min="6" max="6" width="45" style="6" customWidth="1"/>
    <col min="7" max="10" width="21.16015625" style="6" customWidth="1"/>
    <col min="11" max="16384" width="9.16015625" style="5" customWidth="1"/>
  </cols>
  <sheetData>
    <row r="1" spans="1:10" s="22" customFormat="1" ht="22.5" customHeight="1">
      <c r="A1" s="21"/>
      <c r="B1" s="247"/>
      <c r="C1" s="247"/>
      <c r="D1" s="247"/>
      <c r="E1" s="247"/>
      <c r="F1" s="247"/>
      <c r="G1" s="247"/>
      <c r="H1" s="247"/>
      <c r="I1" s="247"/>
      <c r="J1" s="247"/>
    </row>
    <row r="2" spans="7:10" ht="69.75" customHeight="1">
      <c r="G2" s="237" t="s">
        <v>234</v>
      </c>
      <c r="H2" s="237"/>
      <c r="I2" s="237"/>
      <c r="J2" s="237"/>
    </row>
    <row r="3" spans="1:10" ht="25.5" customHeight="1">
      <c r="A3" s="3"/>
      <c r="B3" s="290" t="s">
        <v>198</v>
      </c>
      <c r="C3" s="291"/>
      <c r="D3" s="291"/>
      <c r="E3" s="291"/>
      <c r="F3" s="291"/>
      <c r="G3" s="291"/>
      <c r="H3" s="291"/>
      <c r="I3" s="291"/>
      <c r="J3" s="291"/>
    </row>
    <row r="4" spans="2:10" ht="18.75">
      <c r="B4" s="48"/>
      <c r="C4" s="49"/>
      <c r="D4" s="49"/>
      <c r="E4" s="7"/>
      <c r="F4" s="53"/>
      <c r="G4" s="53"/>
      <c r="H4" s="54"/>
      <c r="I4" s="53"/>
      <c r="J4" s="36" t="s">
        <v>33</v>
      </c>
    </row>
    <row r="5" spans="1:10" ht="92.25" customHeight="1">
      <c r="A5" s="52"/>
      <c r="B5" s="25" t="s">
        <v>121</v>
      </c>
      <c r="C5" s="159" t="s">
        <v>125</v>
      </c>
      <c r="D5" s="159" t="s">
        <v>126</v>
      </c>
      <c r="E5" s="159" t="s">
        <v>127</v>
      </c>
      <c r="F5" s="160" t="s">
        <v>128</v>
      </c>
      <c r="G5" s="160" t="s">
        <v>129</v>
      </c>
      <c r="H5" s="160" t="s">
        <v>130</v>
      </c>
      <c r="I5" s="160" t="s">
        <v>131</v>
      </c>
      <c r="J5" s="160" t="s">
        <v>132</v>
      </c>
    </row>
    <row r="6" spans="1:10" ht="19.5" customHeight="1">
      <c r="A6" s="52"/>
      <c r="B6" s="25">
        <v>1</v>
      </c>
      <c r="C6" s="25">
        <v>2</v>
      </c>
      <c r="D6" s="25">
        <v>3</v>
      </c>
      <c r="E6" s="5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</row>
    <row r="7" spans="1:10" s="12" customFormat="1" ht="30" customHeight="1">
      <c r="A7" s="11"/>
      <c r="B7" s="50" t="s">
        <v>30</v>
      </c>
      <c r="C7" s="50"/>
      <c r="D7" s="50"/>
      <c r="E7" s="38" t="s">
        <v>34</v>
      </c>
      <c r="F7" s="39"/>
      <c r="G7" s="39"/>
      <c r="H7" s="39"/>
      <c r="I7" s="39"/>
      <c r="J7" s="39"/>
    </row>
    <row r="8" spans="2:10" ht="36" customHeight="1">
      <c r="B8" s="50" t="s">
        <v>32</v>
      </c>
      <c r="C8" s="50"/>
      <c r="D8" s="50"/>
      <c r="E8" s="38" t="s">
        <v>58</v>
      </c>
      <c r="F8" s="40"/>
      <c r="G8" s="40"/>
      <c r="H8" s="40"/>
      <c r="I8" s="40"/>
      <c r="J8" s="40"/>
    </row>
    <row r="9" spans="2:10" ht="36" customHeight="1" hidden="1">
      <c r="B9" s="68" t="s">
        <v>66</v>
      </c>
      <c r="C9" s="68" t="s">
        <v>92</v>
      </c>
      <c r="D9" s="121"/>
      <c r="E9" s="121" t="s">
        <v>67</v>
      </c>
      <c r="F9" s="40"/>
      <c r="G9" s="40"/>
      <c r="H9" s="40"/>
      <c r="I9" s="40"/>
      <c r="J9" s="40"/>
    </row>
    <row r="10" spans="2:10" ht="71.25" customHeight="1" hidden="1">
      <c r="B10" s="68" t="s">
        <v>36</v>
      </c>
      <c r="C10" s="71" t="s">
        <v>35</v>
      </c>
      <c r="D10" s="71" t="s">
        <v>20</v>
      </c>
      <c r="E10" s="115" t="s">
        <v>65</v>
      </c>
      <c r="F10" s="43" t="s">
        <v>63</v>
      </c>
      <c r="G10" s="40"/>
      <c r="H10" s="40"/>
      <c r="I10" s="40"/>
      <c r="J10" s="43"/>
    </row>
    <row r="11" spans="2:10" ht="71.25" customHeight="1">
      <c r="B11" s="68" t="s">
        <v>66</v>
      </c>
      <c r="C11" s="71" t="s">
        <v>92</v>
      </c>
      <c r="D11" s="71"/>
      <c r="E11" s="115"/>
      <c r="F11" s="43"/>
      <c r="G11" s="40"/>
      <c r="H11" s="40"/>
      <c r="I11" s="40"/>
      <c r="J11" s="43"/>
    </row>
    <row r="12" spans="2:10" ht="71.25" customHeight="1">
      <c r="B12" s="68" t="s">
        <v>36</v>
      </c>
      <c r="C12" s="71" t="s">
        <v>35</v>
      </c>
      <c r="D12" s="71" t="s">
        <v>20</v>
      </c>
      <c r="E12" s="115" t="s">
        <v>65</v>
      </c>
      <c r="F12" s="43"/>
      <c r="G12" s="40"/>
      <c r="H12" s="40"/>
      <c r="I12" s="40">
        <v>80000</v>
      </c>
      <c r="J12" s="43"/>
    </row>
    <row r="13" spans="2:10" ht="29.25" customHeight="1">
      <c r="B13" s="68"/>
      <c r="C13" s="71" t="s">
        <v>72</v>
      </c>
      <c r="D13" s="71" t="s">
        <v>93</v>
      </c>
      <c r="E13" s="115" t="s">
        <v>73</v>
      </c>
      <c r="F13" s="196"/>
      <c r="G13" s="40"/>
      <c r="H13" s="40"/>
      <c r="I13" s="40">
        <f>I14+I15+I16+I17</f>
        <v>-195000</v>
      </c>
      <c r="J13" s="43"/>
    </row>
    <row r="14" spans="2:10" ht="56.25" customHeight="1">
      <c r="B14" s="68"/>
      <c r="C14" s="71" t="s">
        <v>142</v>
      </c>
      <c r="D14" s="71" t="s">
        <v>143</v>
      </c>
      <c r="E14" s="115" t="s">
        <v>145</v>
      </c>
      <c r="F14" s="196" t="s">
        <v>197</v>
      </c>
      <c r="G14" s="40"/>
      <c r="H14" s="40"/>
      <c r="I14" s="40">
        <v>12500</v>
      </c>
      <c r="J14" s="43"/>
    </row>
    <row r="15" spans="2:10" ht="56.25" customHeight="1">
      <c r="B15" s="68"/>
      <c r="C15" s="71"/>
      <c r="D15" s="71"/>
      <c r="E15" s="115"/>
      <c r="F15" s="196" t="s">
        <v>225</v>
      </c>
      <c r="G15" s="40"/>
      <c r="H15" s="40"/>
      <c r="I15" s="40">
        <v>45000</v>
      </c>
      <c r="J15" s="43"/>
    </row>
    <row r="16" spans="2:10" ht="56.25" customHeight="1">
      <c r="B16" s="68"/>
      <c r="C16" s="71"/>
      <c r="D16" s="71"/>
      <c r="E16" s="115"/>
      <c r="F16" s="196" t="s">
        <v>226</v>
      </c>
      <c r="G16" s="40"/>
      <c r="H16" s="40"/>
      <c r="I16" s="40">
        <v>45000</v>
      </c>
      <c r="J16" s="43"/>
    </row>
    <row r="17" spans="2:10" ht="56.25" customHeight="1">
      <c r="B17" s="68"/>
      <c r="C17" s="71"/>
      <c r="D17" s="71"/>
      <c r="E17" s="115"/>
      <c r="F17" s="196" t="s">
        <v>191</v>
      </c>
      <c r="G17" s="40"/>
      <c r="H17" s="40"/>
      <c r="I17" s="40">
        <v>-297500</v>
      </c>
      <c r="J17" s="43"/>
    </row>
    <row r="18" spans="2:10" ht="56.25" customHeight="1">
      <c r="B18" s="68" t="s">
        <v>76</v>
      </c>
      <c r="C18" s="71" t="s">
        <v>227</v>
      </c>
      <c r="D18" s="71"/>
      <c r="E18" s="115" t="s">
        <v>77</v>
      </c>
      <c r="F18" s="196"/>
      <c r="G18" s="40"/>
      <c r="H18" s="40"/>
      <c r="I18" s="40">
        <v>-3500</v>
      </c>
      <c r="J18" s="43"/>
    </row>
    <row r="19" spans="2:10" ht="56.25" customHeight="1">
      <c r="B19" s="68" t="s">
        <v>228</v>
      </c>
      <c r="C19" s="71" t="s">
        <v>229</v>
      </c>
      <c r="D19" s="71" t="s">
        <v>206</v>
      </c>
      <c r="E19" s="115" t="s">
        <v>230</v>
      </c>
      <c r="F19" s="196" t="s">
        <v>231</v>
      </c>
      <c r="G19" s="40"/>
      <c r="H19" s="40"/>
      <c r="I19" s="40">
        <v>-3500</v>
      </c>
      <c r="J19" s="43"/>
    </row>
    <row r="20" spans="2:10" ht="21.75" customHeight="1">
      <c r="B20" s="68" t="s">
        <v>192</v>
      </c>
      <c r="C20" s="73">
        <v>6000</v>
      </c>
      <c r="D20" s="71"/>
      <c r="E20" s="76" t="s">
        <v>193</v>
      </c>
      <c r="F20" s="43"/>
      <c r="G20" s="43"/>
      <c r="H20" s="43"/>
      <c r="I20" s="221">
        <f>I23+I24</f>
        <v>0</v>
      </c>
      <c r="J20" s="96"/>
    </row>
    <row r="21" spans="2:10" ht="15" hidden="1">
      <c r="B21" s="93" t="s">
        <v>80</v>
      </c>
      <c r="C21" s="94">
        <v>7200</v>
      </c>
      <c r="D21" s="93"/>
      <c r="E21" s="77" t="s">
        <v>59</v>
      </c>
      <c r="F21" s="43"/>
      <c r="G21" s="43"/>
      <c r="H21" s="43"/>
      <c r="I21" s="43"/>
      <c r="J21" s="96"/>
    </row>
    <row r="22" spans="2:10" ht="16.5" customHeight="1" hidden="1">
      <c r="B22" s="71" t="s">
        <v>50</v>
      </c>
      <c r="C22" s="75">
        <v>7220</v>
      </c>
      <c r="D22" s="71" t="s">
        <v>51</v>
      </c>
      <c r="E22" s="72" t="s">
        <v>81</v>
      </c>
      <c r="F22" s="43" t="s">
        <v>109</v>
      </c>
      <c r="G22" s="43"/>
      <c r="H22" s="43"/>
      <c r="I22" s="43"/>
      <c r="J22" s="96"/>
    </row>
    <row r="23" spans="2:10" ht="33" customHeight="1">
      <c r="B23" s="93" t="s">
        <v>175</v>
      </c>
      <c r="C23" s="94">
        <v>6030</v>
      </c>
      <c r="D23" s="93"/>
      <c r="E23" s="77" t="s">
        <v>194</v>
      </c>
      <c r="F23" s="43" t="s">
        <v>195</v>
      </c>
      <c r="G23" s="43"/>
      <c r="H23" s="43"/>
      <c r="I23" s="221">
        <v>-73000</v>
      </c>
      <c r="J23" s="96"/>
    </row>
    <row r="24" spans="2:10" ht="33" customHeight="1">
      <c r="B24" s="89"/>
      <c r="C24" s="90"/>
      <c r="D24" s="89"/>
      <c r="E24" s="95"/>
      <c r="F24" s="43" t="s">
        <v>196</v>
      </c>
      <c r="G24" s="43"/>
      <c r="H24" s="43"/>
      <c r="I24" s="221">
        <v>73000</v>
      </c>
      <c r="J24" s="96"/>
    </row>
    <row r="25" spans="2:10" ht="24.75" customHeight="1">
      <c r="B25" s="41"/>
      <c r="C25" s="41" t="s">
        <v>141</v>
      </c>
      <c r="D25" s="51" t="s">
        <v>141</v>
      </c>
      <c r="E25" s="38" t="s">
        <v>140</v>
      </c>
      <c r="F25" s="157" t="s">
        <v>141</v>
      </c>
      <c r="G25" s="157" t="s">
        <v>141</v>
      </c>
      <c r="H25" s="157" t="s">
        <v>141</v>
      </c>
      <c r="I25" s="86">
        <f>I20+I18+I13+I12</f>
        <v>-118500</v>
      </c>
      <c r="J25" s="158" t="s">
        <v>141</v>
      </c>
    </row>
    <row r="27" spans="2:17" ht="42.75" customHeight="1">
      <c r="B27" s="289"/>
      <c r="C27" s="289"/>
      <c r="D27" s="289"/>
      <c r="E27" s="289"/>
      <c r="F27" s="289"/>
      <c r="G27" s="289"/>
      <c r="H27" s="289"/>
      <c r="I27" s="289"/>
      <c r="J27" s="289"/>
      <c r="K27" s="56"/>
      <c r="L27" s="56"/>
      <c r="M27" s="56"/>
      <c r="N27" s="56"/>
      <c r="O27" s="56"/>
      <c r="P27" s="56"/>
      <c r="Q27" s="56"/>
    </row>
    <row r="28" spans="2:17" ht="20.25" customHeight="1">
      <c r="B28" s="292"/>
      <c r="C28" s="292"/>
      <c r="D28" s="292"/>
      <c r="E28" s="292"/>
      <c r="F28" s="292"/>
      <c r="G28" s="292"/>
      <c r="H28" s="292"/>
      <c r="I28" s="292"/>
      <c r="J28" s="293"/>
      <c r="K28" s="293"/>
      <c r="L28" s="293"/>
      <c r="M28" s="293"/>
      <c r="N28" s="293"/>
      <c r="O28" s="293"/>
      <c r="P28" s="293"/>
      <c r="Q28" s="293"/>
    </row>
    <row r="29" spans="2:17" ht="20.25" customHeight="1"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ht="36.75" customHeight="1">
      <c r="B30" s="288"/>
      <c r="C30" s="288"/>
      <c r="D30" s="288"/>
      <c r="E30" s="288"/>
      <c r="F30" s="288"/>
      <c r="G30" s="288"/>
      <c r="H30" s="288"/>
      <c r="I30" s="288"/>
      <c r="J30" s="288"/>
      <c r="K30" s="59"/>
      <c r="L30" s="59"/>
      <c r="M30" s="59"/>
      <c r="N30" s="59"/>
      <c r="O30" s="59"/>
      <c r="P30" s="59"/>
      <c r="Q30" s="59"/>
    </row>
    <row r="31" spans="2:17" ht="21" customHeight="1"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</row>
  </sheetData>
  <sheetProtection/>
  <mergeCells count="9">
    <mergeCell ref="B31:Q31"/>
    <mergeCell ref="B30:J30"/>
    <mergeCell ref="B27:J27"/>
    <mergeCell ref="G2:J2"/>
    <mergeCell ref="B1:J1"/>
    <mergeCell ref="B3:J3"/>
    <mergeCell ref="B29:Q29"/>
    <mergeCell ref="B28:I28"/>
    <mergeCell ref="J28:Q28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SheetLayoutView="100" zoomScalePageLayoutView="0" workbookViewId="0" topLeftCell="D1">
      <selection activeCell="B43" sqref="B43:M43"/>
    </sheetView>
  </sheetViews>
  <sheetFormatPr defaultColWidth="9.16015625" defaultRowHeight="12.75"/>
  <cols>
    <col min="1" max="1" width="3.83203125" style="6" hidden="1" customWidth="1"/>
    <col min="2" max="2" width="16.5" style="47" hidden="1" customWidth="1"/>
    <col min="3" max="3" width="15.5" style="47" hidden="1" customWidth="1"/>
    <col min="4" max="4" width="13.5" style="47" customWidth="1"/>
    <col min="5" max="5" width="10.66015625" style="47" customWidth="1"/>
    <col min="6" max="6" width="12.83203125" style="47" customWidth="1"/>
    <col min="7" max="7" width="48" style="6" customWidth="1"/>
    <col min="8" max="8" width="33.66015625" style="6" customWidth="1"/>
    <col min="9" max="9" width="19.16015625" style="6" customWidth="1"/>
    <col min="10" max="10" width="23" style="6" customWidth="1"/>
    <col min="11" max="11" width="15" style="6" customWidth="1"/>
    <col min="12" max="13" width="21.16015625" style="6" customWidth="1"/>
    <col min="14" max="16384" width="9.16015625" style="5" customWidth="1"/>
  </cols>
  <sheetData>
    <row r="1" spans="1:13" s="22" customFormat="1" ht="13.5" customHeight="1">
      <c r="A1" s="21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1:13" ht="71.25" customHeight="1">
      <c r="K2" s="237" t="s">
        <v>233</v>
      </c>
      <c r="L2" s="237"/>
      <c r="M2" s="237"/>
    </row>
    <row r="3" spans="1:13" ht="74.25" customHeight="1">
      <c r="A3" s="3"/>
      <c r="B3" s="290" t="s">
        <v>202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2:13" ht="10.5" customHeight="1">
      <c r="B4" s="145"/>
      <c r="C4" s="146"/>
      <c r="D4" s="146"/>
      <c r="E4" s="146"/>
      <c r="F4" s="146"/>
      <c r="G4" s="53"/>
      <c r="H4" s="53"/>
      <c r="I4" s="53"/>
      <c r="J4" s="53"/>
      <c r="K4" s="53"/>
      <c r="L4" s="54"/>
      <c r="M4" s="147" t="s">
        <v>33</v>
      </c>
    </row>
    <row r="5" spans="1:13" ht="18.75">
      <c r="A5" s="151"/>
      <c r="B5" s="152"/>
      <c r="C5" s="153"/>
      <c r="D5" s="294" t="s">
        <v>133</v>
      </c>
      <c r="E5" s="294" t="s">
        <v>134</v>
      </c>
      <c r="F5" s="294" t="s">
        <v>135</v>
      </c>
      <c r="G5" s="294" t="s">
        <v>136</v>
      </c>
      <c r="H5" s="302" t="s">
        <v>23</v>
      </c>
      <c r="I5" s="302" t="s">
        <v>137</v>
      </c>
      <c r="J5" s="302" t="s">
        <v>120</v>
      </c>
      <c r="K5" s="238" t="s">
        <v>11</v>
      </c>
      <c r="L5" s="296" t="s">
        <v>138</v>
      </c>
      <c r="M5" s="297"/>
    </row>
    <row r="6" spans="1:13" ht="107.25" customHeight="1">
      <c r="A6" s="151"/>
      <c r="B6" s="25" t="s">
        <v>25</v>
      </c>
      <c r="C6" s="25" t="s">
        <v>26</v>
      </c>
      <c r="D6" s="294"/>
      <c r="E6" s="294"/>
      <c r="F6" s="294"/>
      <c r="G6" s="294"/>
      <c r="H6" s="302"/>
      <c r="I6" s="302"/>
      <c r="J6" s="302"/>
      <c r="K6" s="238"/>
      <c r="L6" s="44" t="s">
        <v>119</v>
      </c>
      <c r="M6" s="44" t="s">
        <v>139</v>
      </c>
    </row>
    <row r="7" spans="1:13" ht="14.25" customHeight="1">
      <c r="A7" s="52"/>
      <c r="B7" s="55"/>
      <c r="C7" s="55"/>
      <c r="D7" s="55">
        <v>1</v>
      </c>
      <c r="E7" s="55">
        <v>2</v>
      </c>
      <c r="F7" s="55">
        <v>3</v>
      </c>
      <c r="G7" s="55">
        <v>4</v>
      </c>
      <c r="H7" s="150">
        <v>5</v>
      </c>
      <c r="I7" s="150">
        <v>6</v>
      </c>
      <c r="J7" s="150">
        <v>7</v>
      </c>
      <c r="K7" s="154">
        <v>8</v>
      </c>
      <c r="L7" s="155">
        <v>9</v>
      </c>
      <c r="M7" s="155">
        <v>10</v>
      </c>
    </row>
    <row r="8" spans="1:13" ht="25.5" customHeight="1">
      <c r="A8" s="52"/>
      <c r="B8" s="148" t="s">
        <v>30</v>
      </c>
      <c r="C8" s="55"/>
      <c r="D8" s="55">
        <v>2000000</v>
      </c>
      <c r="E8" s="55"/>
      <c r="F8" s="55"/>
      <c r="G8" s="149" t="s">
        <v>31</v>
      </c>
      <c r="H8" s="150"/>
      <c r="I8" s="150"/>
      <c r="J8" s="190"/>
      <c r="K8" s="190"/>
      <c r="L8" s="190"/>
      <c r="M8" s="190"/>
    </row>
    <row r="9" spans="1:13" s="61" customFormat="1" ht="23.25" customHeight="1">
      <c r="A9" s="66"/>
      <c r="B9" s="68" t="s">
        <v>66</v>
      </c>
      <c r="C9" s="68" t="s">
        <v>92</v>
      </c>
      <c r="D9" s="161" t="s">
        <v>32</v>
      </c>
      <c r="E9" s="68"/>
      <c r="F9" s="68"/>
      <c r="G9" s="69" t="s">
        <v>67</v>
      </c>
      <c r="H9" s="73"/>
      <c r="I9" s="73"/>
      <c r="J9" s="191"/>
      <c r="K9" s="191"/>
      <c r="L9" s="191"/>
      <c r="M9" s="191"/>
    </row>
    <row r="10" spans="1:13" s="12" customFormat="1" ht="72" customHeight="1" hidden="1">
      <c r="A10" s="11"/>
      <c r="B10" s="68" t="s">
        <v>36</v>
      </c>
      <c r="C10" s="71" t="s">
        <v>35</v>
      </c>
      <c r="D10" s="71"/>
      <c r="E10" s="71"/>
      <c r="F10" s="71" t="s">
        <v>20</v>
      </c>
      <c r="G10" s="72" t="s">
        <v>65</v>
      </c>
      <c r="H10" s="79" t="s">
        <v>37</v>
      </c>
      <c r="I10" s="79"/>
      <c r="J10" s="79"/>
      <c r="K10" s="84">
        <v>103000</v>
      </c>
      <c r="L10" s="84"/>
      <c r="M10" s="84">
        <v>103000</v>
      </c>
    </row>
    <row r="11" spans="1:13" s="70" customFormat="1" ht="27.75" customHeight="1" hidden="1">
      <c r="A11" s="67"/>
      <c r="B11" s="68" t="s">
        <v>72</v>
      </c>
      <c r="C11" s="68" t="s">
        <v>93</v>
      </c>
      <c r="D11" s="68"/>
      <c r="E11" s="68"/>
      <c r="F11" s="71"/>
      <c r="G11" s="76" t="s">
        <v>73</v>
      </c>
      <c r="H11" s="110"/>
      <c r="I11" s="110"/>
      <c r="J11" s="110"/>
      <c r="K11" s="111">
        <f>K12</f>
        <v>0</v>
      </c>
      <c r="L11" s="111"/>
      <c r="M11" s="111">
        <f>M12</f>
        <v>0</v>
      </c>
    </row>
    <row r="12" spans="2:13" ht="47.25" customHeight="1" hidden="1">
      <c r="B12" s="68" t="s">
        <v>38</v>
      </c>
      <c r="C12" s="71" t="s">
        <v>39</v>
      </c>
      <c r="D12" s="71"/>
      <c r="E12" s="71"/>
      <c r="F12" s="71" t="s">
        <v>40</v>
      </c>
      <c r="G12" s="72" t="s">
        <v>74</v>
      </c>
      <c r="H12" s="79" t="s">
        <v>41</v>
      </c>
      <c r="I12" s="79"/>
      <c r="J12" s="79"/>
      <c r="K12" s="193"/>
      <c r="L12" s="85"/>
      <c r="M12" s="85"/>
    </row>
    <row r="13" spans="1:13" s="61" customFormat="1" ht="31.5" customHeight="1" hidden="1">
      <c r="A13" s="60"/>
      <c r="B13" s="68" t="s">
        <v>70</v>
      </c>
      <c r="C13" s="68" t="s">
        <v>97</v>
      </c>
      <c r="D13" s="68"/>
      <c r="E13" s="68"/>
      <c r="F13" s="71"/>
      <c r="G13" s="76" t="s">
        <v>100</v>
      </c>
      <c r="H13" s="110"/>
      <c r="I13" s="110"/>
      <c r="J13" s="110"/>
      <c r="K13" s="194">
        <f>K14+K17</f>
        <v>100000</v>
      </c>
      <c r="L13" s="112"/>
      <c r="M13" s="112">
        <f>M14+M17</f>
        <v>100000</v>
      </c>
    </row>
    <row r="14" spans="2:13" ht="42" customHeight="1" hidden="1">
      <c r="B14" s="89" t="s">
        <v>94</v>
      </c>
      <c r="C14" s="89" t="s">
        <v>95</v>
      </c>
      <c r="D14" s="89"/>
      <c r="E14" s="89"/>
      <c r="F14" s="71"/>
      <c r="G14" s="88" t="s">
        <v>96</v>
      </c>
      <c r="H14" s="79"/>
      <c r="I14" s="79"/>
      <c r="J14" s="79"/>
      <c r="K14" s="193"/>
      <c r="L14" s="85"/>
      <c r="M14" s="85"/>
    </row>
    <row r="15" spans="2:13" ht="31.5" customHeight="1" hidden="1">
      <c r="B15" s="89" t="s">
        <v>69</v>
      </c>
      <c r="C15" s="90">
        <v>3130</v>
      </c>
      <c r="D15" s="90"/>
      <c r="E15" s="90"/>
      <c r="F15" s="89"/>
      <c r="G15" s="91" t="s">
        <v>68</v>
      </c>
      <c r="H15" s="79"/>
      <c r="I15" s="79"/>
      <c r="J15" s="79"/>
      <c r="K15" s="193"/>
      <c r="L15" s="85"/>
      <c r="M15" s="85"/>
    </row>
    <row r="16" spans="2:13" ht="21" customHeight="1" hidden="1">
      <c r="B16" s="71" t="s">
        <v>42</v>
      </c>
      <c r="C16" s="75">
        <v>3133</v>
      </c>
      <c r="D16" s="75"/>
      <c r="E16" s="75"/>
      <c r="F16" s="71" t="s">
        <v>43</v>
      </c>
      <c r="G16" s="74" t="s">
        <v>71</v>
      </c>
      <c r="H16" s="43" t="s">
        <v>44</v>
      </c>
      <c r="I16" s="43"/>
      <c r="J16" s="192"/>
      <c r="K16" s="193"/>
      <c r="L16" s="85"/>
      <c r="M16" s="85"/>
    </row>
    <row r="17" spans="2:13" ht="18" customHeight="1" hidden="1">
      <c r="B17" s="89" t="s">
        <v>98</v>
      </c>
      <c r="C17" s="90">
        <v>3240</v>
      </c>
      <c r="D17" s="90"/>
      <c r="E17" s="90"/>
      <c r="F17" s="89"/>
      <c r="G17" s="92" t="s">
        <v>75</v>
      </c>
      <c r="H17" s="79"/>
      <c r="I17" s="79"/>
      <c r="J17" s="79"/>
      <c r="K17" s="193">
        <v>100000</v>
      </c>
      <c r="L17" s="85"/>
      <c r="M17" s="85">
        <v>100000</v>
      </c>
    </row>
    <row r="18" spans="2:13" ht="31.5" customHeight="1" hidden="1">
      <c r="B18" s="300" t="s">
        <v>111</v>
      </c>
      <c r="C18" s="298">
        <v>3242</v>
      </c>
      <c r="D18" s="141"/>
      <c r="E18" s="141"/>
      <c r="F18" s="300" t="s">
        <v>45</v>
      </c>
      <c r="G18" s="298" t="s">
        <v>99</v>
      </c>
      <c r="H18" s="79" t="s">
        <v>37</v>
      </c>
      <c r="I18" s="79"/>
      <c r="J18" s="79"/>
      <c r="K18" s="193"/>
      <c r="L18" s="85"/>
      <c r="M18" s="85"/>
    </row>
    <row r="19" spans="2:13" ht="81.75" customHeight="1" hidden="1">
      <c r="B19" s="301"/>
      <c r="C19" s="299"/>
      <c r="D19" s="142"/>
      <c r="E19" s="142"/>
      <c r="F19" s="301"/>
      <c r="G19" s="299"/>
      <c r="H19" s="79" t="s">
        <v>46</v>
      </c>
      <c r="I19" s="79"/>
      <c r="J19" s="79"/>
      <c r="K19" s="193">
        <v>100000</v>
      </c>
      <c r="L19" s="85"/>
      <c r="M19" s="85">
        <v>100000</v>
      </c>
    </row>
    <row r="20" spans="1:13" s="61" customFormat="1" ht="21.75" customHeight="1" hidden="1">
      <c r="A20" s="60"/>
      <c r="B20" s="68" t="s">
        <v>76</v>
      </c>
      <c r="C20" s="73">
        <v>4000</v>
      </c>
      <c r="D20" s="73"/>
      <c r="E20" s="73"/>
      <c r="F20" s="71"/>
      <c r="G20" s="76" t="s">
        <v>77</v>
      </c>
      <c r="H20" s="110"/>
      <c r="I20" s="110"/>
      <c r="J20" s="110"/>
      <c r="K20" s="194">
        <f>K21</f>
        <v>0</v>
      </c>
      <c r="L20" s="112"/>
      <c r="M20" s="112">
        <f>M21</f>
        <v>0</v>
      </c>
    </row>
    <row r="21" spans="2:13" ht="30.75" customHeight="1" hidden="1">
      <c r="B21" s="93" t="s">
        <v>47</v>
      </c>
      <c r="C21" s="94">
        <v>4080</v>
      </c>
      <c r="D21" s="94"/>
      <c r="E21" s="94"/>
      <c r="F21" s="93"/>
      <c r="G21" s="77" t="s">
        <v>78</v>
      </c>
      <c r="H21" s="79"/>
      <c r="I21" s="79"/>
      <c r="J21" s="79"/>
      <c r="K21" s="193"/>
      <c r="L21" s="85"/>
      <c r="M21" s="85"/>
    </row>
    <row r="22" spans="2:13" ht="50.25" customHeight="1">
      <c r="B22" s="93"/>
      <c r="C22" s="94"/>
      <c r="D22" s="94">
        <v>210150</v>
      </c>
      <c r="E22" s="94">
        <v>150</v>
      </c>
      <c r="F22" s="93" t="s">
        <v>20</v>
      </c>
      <c r="G22" s="77" t="s">
        <v>65</v>
      </c>
      <c r="H22" s="162" t="s">
        <v>204</v>
      </c>
      <c r="I22" s="162" t="s">
        <v>205</v>
      </c>
      <c r="J22" s="79"/>
      <c r="K22" s="193">
        <v>-80000</v>
      </c>
      <c r="L22" s="85">
        <v>80000</v>
      </c>
      <c r="M22" s="85">
        <v>80000</v>
      </c>
    </row>
    <row r="23" spans="2:13" ht="30.75" customHeight="1">
      <c r="B23" s="93"/>
      <c r="C23" s="94"/>
      <c r="D23" s="94"/>
      <c r="E23" s="94"/>
      <c r="F23" s="93"/>
      <c r="G23" s="77"/>
      <c r="H23" s="79"/>
      <c r="I23" s="79"/>
      <c r="J23" s="79"/>
      <c r="K23" s="193"/>
      <c r="L23" s="85"/>
      <c r="M23" s="85"/>
    </row>
    <row r="24" spans="2:13" ht="11.25" customHeight="1">
      <c r="B24" s="93"/>
      <c r="C24" s="94"/>
      <c r="D24" s="94">
        <v>211000</v>
      </c>
      <c r="E24" s="94">
        <v>1000</v>
      </c>
      <c r="F24" s="93"/>
      <c r="G24" s="77" t="s">
        <v>73</v>
      </c>
      <c r="H24" s="79"/>
      <c r="I24" s="79"/>
      <c r="J24" s="79">
        <f>J25</f>
        <v>-195000</v>
      </c>
      <c r="K24" s="193"/>
      <c r="L24" s="85">
        <f>L25</f>
        <v>-195000</v>
      </c>
      <c r="M24" s="85">
        <f>M25</f>
        <v>-195000</v>
      </c>
    </row>
    <row r="25" spans="2:13" ht="63.75" customHeight="1">
      <c r="B25" s="71"/>
      <c r="C25" s="75"/>
      <c r="D25" s="75">
        <v>211010</v>
      </c>
      <c r="E25" s="75"/>
      <c r="F25" s="71"/>
      <c r="G25" s="72" t="s">
        <v>160</v>
      </c>
      <c r="H25" s="79" t="s">
        <v>49</v>
      </c>
      <c r="I25" s="162" t="s">
        <v>203</v>
      </c>
      <c r="J25" s="79">
        <v>-195000</v>
      </c>
      <c r="K25" s="193"/>
      <c r="L25" s="85">
        <v>-195000</v>
      </c>
      <c r="M25" s="85">
        <v>-195000</v>
      </c>
    </row>
    <row r="26" spans="1:13" s="61" customFormat="1" ht="23.25" customHeight="1">
      <c r="A26" s="60"/>
      <c r="B26" s="68" t="s">
        <v>79</v>
      </c>
      <c r="C26" s="73">
        <v>7000</v>
      </c>
      <c r="D26" s="73">
        <v>214000</v>
      </c>
      <c r="E26" s="73">
        <v>4000</v>
      </c>
      <c r="F26" s="71" t="s">
        <v>206</v>
      </c>
      <c r="G26" s="76" t="s">
        <v>77</v>
      </c>
      <c r="H26" s="110"/>
      <c r="I26" s="110"/>
      <c r="J26" s="110">
        <v>0</v>
      </c>
      <c r="K26" s="194">
        <f>K31</f>
        <v>3500</v>
      </c>
      <c r="L26" s="112">
        <f>L31</f>
        <v>-3500</v>
      </c>
      <c r="M26" s="112">
        <f>M31</f>
        <v>-3500</v>
      </c>
    </row>
    <row r="27" spans="1:13" s="61" customFormat="1" ht="18.75" customHeight="1" hidden="1">
      <c r="A27" s="60"/>
      <c r="B27" s="93" t="s">
        <v>80</v>
      </c>
      <c r="C27" s="94">
        <v>7200</v>
      </c>
      <c r="D27" s="94"/>
      <c r="E27" s="94"/>
      <c r="F27" s="93"/>
      <c r="G27" s="77" t="s">
        <v>59</v>
      </c>
      <c r="H27" s="110"/>
      <c r="I27" s="110"/>
      <c r="J27" s="110"/>
      <c r="K27" s="194"/>
      <c r="L27" s="112"/>
      <c r="M27" s="112"/>
    </row>
    <row r="28" spans="2:13" ht="51" customHeight="1" hidden="1">
      <c r="B28" s="71" t="s">
        <v>50</v>
      </c>
      <c r="C28" s="75">
        <v>7220</v>
      </c>
      <c r="D28" s="75"/>
      <c r="E28" s="75"/>
      <c r="F28" s="71" t="s">
        <v>51</v>
      </c>
      <c r="G28" s="72" t="s">
        <v>114</v>
      </c>
      <c r="H28" s="79" t="s">
        <v>49</v>
      </c>
      <c r="I28" s="79"/>
      <c r="J28" s="79"/>
      <c r="K28" s="193"/>
      <c r="L28" s="85"/>
      <c r="M28" s="85"/>
    </row>
    <row r="29" spans="1:13" s="61" customFormat="1" ht="30" customHeight="1" hidden="1">
      <c r="A29" s="60"/>
      <c r="B29" s="68" t="s">
        <v>83</v>
      </c>
      <c r="C29" s="73">
        <v>7300</v>
      </c>
      <c r="D29" s="73"/>
      <c r="E29" s="73"/>
      <c r="F29" s="68"/>
      <c r="G29" s="77" t="s">
        <v>82</v>
      </c>
      <c r="H29" s="110"/>
      <c r="I29" s="110"/>
      <c r="J29" s="110"/>
      <c r="K29" s="194">
        <f>K30</f>
        <v>0</v>
      </c>
      <c r="L29" s="112"/>
      <c r="M29" s="112">
        <f>M30</f>
        <v>0</v>
      </c>
    </row>
    <row r="30" spans="2:13" ht="72" customHeight="1" hidden="1">
      <c r="B30" s="71" t="s">
        <v>101</v>
      </c>
      <c r="C30" s="75">
        <v>7350</v>
      </c>
      <c r="D30" s="75"/>
      <c r="E30" s="75"/>
      <c r="F30" s="71" t="s">
        <v>52</v>
      </c>
      <c r="G30" s="72" t="s">
        <v>102</v>
      </c>
      <c r="H30" s="79" t="s">
        <v>49</v>
      </c>
      <c r="I30" s="79"/>
      <c r="J30" s="79"/>
      <c r="K30" s="193"/>
      <c r="L30" s="85"/>
      <c r="M30" s="85"/>
    </row>
    <row r="31" spans="1:13" s="61" customFormat="1" ht="46.5" customHeight="1">
      <c r="A31" s="60"/>
      <c r="B31" s="93" t="s">
        <v>84</v>
      </c>
      <c r="C31" s="94">
        <v>7400</v>
      </c>
      <c r="D31" s="94">
        <v>214060</v>
      </c>
      <c r="E31" s="94">
        <v>4060</v>
      </c>
      <c r="F31" s="93"/>
      <c r="G31" s="77" t="s">
        <v>207</v>
      </c>
      <c r="H31" s="79" t="s">
        <v>49</v>
      </c>
      <c r="I31" s="162" t="s">
        <v>203</v>
      </c>
      <c r="J31" s="110">
        <v>0</v>
      </c>
      <c r="K31" s="194">
        <v>3500</v>
      </c>
      <c r="L31" s="85">
        <v>-3500</v>
      </c>
      <c r="M31" s="85">
        <v>-3500</v>
      </c>
    </row>
    <row r="32" spans="2:13" ht="39" customHeight="1">
      <c r="B32" s="89" t="s">
        <v>103</v>
      </c>
      <c r="C32" s="90">
        <v>7460</v>
      </c>
      <c r="D32" s="94">
        <v>218000</v>
      </c>
      <c r="E32" s="94">
        <v>8000</v>
      </c>
      <c r="F32" s="93"/>
      <c r="G32" s="77" t="s">
        <v>107</v>
      </c>
      <c r="H32" s="79"/>
      <c r="I32" s="79"/>
      <c r="J32" s="79">
        <v>-100000</v>
      </c>
      <c r="K32" s="193">
        <v>-100000</v>
      </c>
      <c r="L32" s="85"/>
      <c r="M32" s="85"/>
    </row>
    <row r="33" spans="2:13" ht="61.5" customHeight="1">
      <c r="B33" s="71" t="s">
        <v>104</v>
      </c>
      <c r="C33" s="75">
        <v>7461</v>
      </c>
      <c r="D33" s="75">
        <v>218210</v>
      </c>
      <c r="E33" s="75">
        <v>8210</v>
      </c>
      <c r="F33" s="71" t="s">
        <v>181</v>
      </c>
      <c r="G33" s="72" t="s">
        <v>208</v>
      </c>
      <c r="H33" s="162" t="s">
        <v>209</v>
      </c>
      <c r="I33" s="162" t="s">
        <v>210</v>
      </c>
      <c r="J33" s="79">
        <v>-100000</v>
      </c>
      <c r="K33" s="193">
        <v>-100000</v>
      </c>
      <c r="L33" s="85"/>
      <c r="M33" s="85"/>
    </row>
    <row r="34" spans="1:13" s="61" customFormat="1" ht="39" customHeight="1" hidden="1">
      <c r="A34" s="60"/>
      <c r="B34" s="93" t="s">
        <v>85</v>
      </c>
      <c r="C34" s="94">
        <v>7600</v>
      </c>
      <c r="D34" s="94"/>
      <c r="E34" s="94"/>
      <c r="F34" s="93"/>
      <c r="G34" s="77" t="s">
        <v>60</v>
      </c>
      <c r="H34" s="110"/>
      <c r="I34" s="110"/>
      <c r="J34" s="110"/>
      <c r="K34" s="194"/>
      <c r="L34" s="112">
        <f>L35+L36</f>
        <v>0</v>
      </c>
      <c r="M34" s="112">
        <f>M35+M36</f>
        <v>0</v>
      </c>
    </row>
    <row r="35" spans="2:13" ht="57" customHeight="1" hidden="1">
      <c r="B35" s="71" t="s">
        <v>53</v>
      </c>
      <c r="C35" s="75">
        <v>7640</v>
      </c>
      <c r="D35" s="75"/>
      <c r="E35" s="75"/>
      <c r="F35" s="71" t="s">
        <v>54</v>
      </c>
      <c r="G35" s="72" t="s">
        <v>61</v>
      </c>
      <c r="H35" s="79" t="s">
        <v>49</v>
      </c>
      <c r="I35" s="79"/>
      <c r="J35" s="79"/>
      <c r="K35" s="193"/>
      <c r="L35" s="85"/>
      <c r="M35" s="85"/>
    </row>
    <row r="36" spans="2:13" ht="54" customHeight="1" hidden="1">
      <c r="B36" s="71" t="s">
        <v>55</v>
      </c>
      <c r="C36" s="75">
        <v>7670</v>
      </c>
      <c r="D36" s="75"/>
      <c r="E36" s="75"/>
      <c r="F36" s="71" t="s">
        <v>24</v>
      </c>
      <c r="G36" s="42" t="s">
        <v>62</v>
      </c>
      <c r="H36" s="79" t="s">
        <v>48</v>
      </c>
      <c r="I36" s="79"/>
      <c r="J36" s="79"/>
      <c r="K36" s="193"/>
      <c r="L36" s="85"/>
      <c r="M36" s="85"/>
    </row>
    <row r="37" spans="2:13" ht="25.5" customHeight="1" hidden="1">
      <c r="B37" s="97" t="s">
        <v>106</v>
      </c>
      <c r="C37" s="98">
        <v>8000</v>
      </c>
      <c r="D37" s="98"/>
      <c r="E37" s="98"/>
      <c r="F37" s="97"/>
      <c r="G37" s="99" t="s">
        <v>107</v>
      </c>
      <c r="H37" s="100"/>
      <c r="I37" s="100"/>
      <c r="J37" s="100"/>
      <c r="K37" s="195"/>
      <c r="L37" s="101">
        <f>L38</f>
        <v>0</v>
      </c>
      <c r="M37" s="101">
        <f>M38</f>
        <v>0</v>
      </c>
    </row>
    <row r="38" spans="2:13" ht="30.75" customHeight="1" hidden="1">
      <c r="B38" s="93" t="s">
        <v>86</v>
      </c>
      <c r="C38" s="94">
        <v>8300</v>
      </c>
      <c r="D38" s="94"/>
      <c r="E38" s="94"/>
      <c r="F38" s="68"/>
      <c r="G38" s="45" t="s">
        <v>64</v>
      </c>
      <c r="H38" s="79"/>
      <c r="I38" s="79"/>
      <c r="J38" s="79"/>
      <c r="K38" s="193"/>
      <c r="L38" s="85"/>
      <c r="M38" s="85"/>
    </row>
    <row r="39" spans="2:13" ht="36.75" customHeight="1" hidden="1">
      <c r="B39" s="89" t="s">
        <v>105</v>
      </c>
      <c r="C39" s="90">
        <v>8310</v>
      </c>
      <c r="D39" s="90"/>
      <c r="E39" s="90"/>
      <c r="F39" s="89"/>
      <c r="G39" s="46" t="s">
        <v>108</v>
      </c>
      <c r="H39" s="79"/>
      <c r="I39" s="79"/>
      <c r="J39" s="79"/>
      <c r="K39" s="193"/>
      <c r="L39" s="85"/>
      <c r="M39" s="85"/>
    </row>
    <row r="40" spans="1:13" s="61" customFormat="1" ht="33.75" customHeight="1">
      <c r="A40" s="60"/>
      <c r="B40" s="71"/>
      <c r="C40" s="75"/>
      <c r="D40" s="75" t="s">
        <v>141</v>
      </c>
      <c r="E40" s="75" t="s">
        <v>141</v>
      </c>
      <c r="F40" s="71" t="s">
        <v>141</v>
      </c>
      <c r="G40" s="76" t="s">
        <v>119</v>
      </c>
      <c r="H40" s="113"/>
      <c r="I40" s="114"/>
      <c r="J40" s="114">
        <f>J9+J26+J25+J22+J32</f>
        <v>-295000</v>
      </c>
      <c r="K40" s="114">
        <f>K9+K26+K25+K32+K22</f>
        <v>-176500</v>
      </c>
      <c r="L40" s="114">
        <f>L9+L26+L25+L22</f>
        <v>-118500</v>
      </c>
      <c r="M40" s="114">
        <f>M9+M26+M25+M22</f>
        <v>-118500</v>
      </c>
    </row>
    <row r="42" spans="2:13" ht="23.25" customHeight="1"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</row>
    <row r="43" spans="2:20" ht="20.25" customHeight="1"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58"/>
      <c r="O43" s="58"/>
      <c r="P43" s="58"/>
      <c r="Q43" s="58"/>
      <c r="R43" s="58"/>
      <c r="S43" s="58"/>
      <c r="T43" s="58"/>
    </row>
    <row r="44" spans="2:20" ht="20.25" customHeight="1"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</row>
    <row r="45" spans="2:20" ht="30.75" customHeight="1"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58"/>
      <c r="O45" s="58"/>
      <c r="P45" s="58"/>
      <c r="Q45" s="58"/>
      <c r="R45" s="58"/>
      <c r="S45" s="58"/>
      <c r="T45" s="58"/>
    </row>
    <row r="46" spans="2:20" ht="21" customHeight="1"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</row>
  </sheetData>
  <sheetProtection/>
  <mergeCells count="21">
    <mergeCell ref="K2:M2"/>
    <mergeCell ref="G18:G19"/>
    <mergeCell ref="B45:M45"/>
    <mergeCell ref="F5:F6"/>
    <mergeCell ref="I5:I6"/>
    <mergeCell ref="F18:F19"/>
    <mergeCell ref="B1:M1"/>
    <mergeCell ref="B3:M3"/>
    <mergeCell ref="K5:K6"/>
    <mergeCell ref="G5:G6"/>
    <mergeCell ref="H5:H6"/>
    <mergeCell ref="E5:E6"/>
    <mergeCell ref="B46:T46"/>
    <mergeCell ref="B42:M42"/>
    <mergeCell ref="L5:M5"/>
    <mergeCell ref="C18:C19"/>
    <mergeCell ref="B18:B19"/>
    <mergeCell ref="B43:M43"/>
    <mergeCell ref="D5:D6"/>
    <mergeCell ref="B44:T44"/>
    <mergeCell ref="J5:J6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РС</cp:lastModifiedBy>
  <cp:lastPrinted>2019-01-16T18:09:19Z</cp:lastPrinted>
  <dcterms:created xsi:type="dcterms:W3CDTF">2014-01-17T10:52:16Z</dcterms:created>
  <dcterms:modified xsi:type="dcterms:W3CDTF">2019-01-16T18:09:38Z</dcterms:modified>
  <cp:category/>
  <cp:version/>
  <cp:contentType/>
  <cp:contentStatus/>
</cp:coreProperties>
</file>