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6" sheetId="5" r:id="rId5"/>
    <sheet name="дод.7" sheetId="6" r:id="rId6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4">'дод.6'!$E:$F,'дод.6'!$36:$52</definedName>
    <definedName name="_xlnm.Print_Area" localSheetId="0">'дод.1'!$A$2:$F$74</definedName>
    <definedName name="_xlnm.Print_Area" localSheetId="1">'дод.2'!$A$2:$F$34</definedName>
    <definedName name="_xlnm.Print_Area" localSheetId="3">'дод.4'!$B$1:$Q$25</definedName>
    <definedName name="_xlnm.Print_Area" localSheetId="4">'дод.6'!$A$1:$J$59</definedName>
    <definedName name="_xlnm.Print_Area" localSheetId="5">'дод.7'!$A$1:$I$45</definedName>
  </definedNames>
  <calcPr fullCalcOnLoad="1"/>
</workbook>
</file>

<file path=xl/sharedStrings.xml><?xml version="1.0" encoding="utf-8"?>
<sst xmlns="http://schemas.openxmlformats.org/spreadsheetml/2006/main" count="671" uniqueCount="281">
  <si>
    <t>Код</t>
  </si>
  <si>
    <t>Найменування 
згідно з класифікацією фінансування бюджету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</si>
  <si>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</si>
  <si>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</si>
  <si>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</si>
  <si>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</si>
  <si>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</si>
  <si>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</si>
  <si>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</si>
  <si>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</si>
  <si>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</si>
  <si>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</si>
  <si>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</si>
  <si>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</si>
  <si>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</si>
  <si>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</si>
  <si>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</si>
  <si>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</si>
  <si>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</si>
  <si>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</si>
  <si>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</si>
  <si>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</si>
  <si>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</si>
  <si>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</si>
  <si>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</si>
  <si>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</si>
  <si>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</si>
  <si>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</si>
  <si>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</si>
  <si>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</si>
  <si>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</si>
  <si>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</si>
  <si>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</si>
  <si>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</si>
  <si>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</si>
  <si>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</si>
  <si>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….</t>
  </si>
  <si>
    <t>…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</si>
  <si>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</si>
  <si>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</si>
  <si>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</si>
  <si>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</si>
  <si>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</si>
  <si>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</si>
  <si>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</si>
  <si>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</si>
  <si>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</si>
  <si>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</si>
  <si>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</si>
  <si>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</si>
  <si>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</si>
  <si>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</si>
  <si>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</si>
  <si>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</si>
  <si>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</si>
  <si>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</si>
  <si>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0490</t>
  </si>
  <si>
    <t>Місцеві податки</t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</si>
  <si>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</si>
  <si>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</si>
  <si>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</si>
  <si>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</si>
  <si>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</si>
  <si>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</si>
  <si>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</si>
  <si>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</si>
  <si>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</si>
  <si>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Податок та збiр на доходи фiзичних осiб</t>
  </si>
  <si>
    <t>Податок на прибуток підприємств та фінансових установ комугальної власності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</si>
  <si>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</si>
  <si>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</si>
  <si>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</si>
  <si>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         господарювання  роздрібної торгівлі                                                                                              підакцизних товарів </t>
  </si>
  <si>
    <t>Податок на майно</t>
  </si>
  <si>
    <t xml:space="preserve">Податок на нерухоме майно, відмінне від            земельної ділянки, сплачений юридичними                                                                                                  особами, які є власниками об’єктів                                                                                                        нежитлової нерухомості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</si>
  <si>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</si>
  <si>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</si>
  <si>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</si>
  <si>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</si>
  <si>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</si>
  <si>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</si>
  <si>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</si>
  <si>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 xml:space="preserve">Єдиний податок з сільськогосподарських  товаровиробників, у яких частка  сільськогосподарського товаровиробництва за попередній  податковий (звітний) рік дорівнює або перевищує 75 відсотків 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</si>
  <si>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</si>
  <si>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Плата за надання інших адміністративних послуг</t>
  </si>
  <si>
    <t>Плата за надання адмiнiстративних послуг</t>
  </si>
  <si>
    <t>Надходження від орендної плати за користування цілісним майновим комплексом та іншим 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</si>
  <si>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</si>
  <si>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</t>
  </si>
  <si>
    <t>Адміністративні штрафи та інші санкції </t>
  </si>
  <si>
    <t>Інші надходження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</si>
  <si>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</si>
  <si>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</si>
  <si>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</si>
  <si>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Внутрішнє фінансування</t>
  </si>
  <si>
    <t>Кошти,що передаються із загального фонду бюджету до бюджету розвитку(спеціальго фонду)</t>
  </si>
  <si>
    <t>Фінансування за рахунок зміни залишків бюджетних коштів</t>
  </si>
  <si>
    <t>Всього за типом кредитора</t>
  </si>
  <si>
    <t>Всього за типом боргового зобов"язання</t>
  </si>
  <si>
    <t>0200000</t>
  </si>
  <si>
    <t>Виконавчий комітет Новосанжарської селищної ради</t>
  </si>
  <si>
    <t>0210000</t>
  </si>
  <si>
    <t>0218831</t>
  </si>
  <si>
    <t>8831</t>
  </si>
  <si>
    <t>8832</t>
  </si>
  <si>
    <t>0218832</t>
  </si>
  <si>
    <t>0218830</t>
  </si>
  <si>
    <t>8830</t>
  </si>
  <si>
    <t>Секретар селищної ради</t>
  </si>
  <si>
    <t>О.О.Вовк</t>
  </si>
  <si>
    <t>грн.</t>
  </si>
  <si>
    <t>0219410</t>
  </si>
  <si>
    <t>0219310</t>
  </si>
  <si>
    <t>0219770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</si>
  <si>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(головний розпорядник)</t>
    </r>
  </si>
  <si>
    <t>0150</t>
  </si>
  <si>
    <t>0210150</t>
  </si>
  <si>
    <t>Програма розвитку місцевого самоврядування  у Новосанжарській селищній раді на 2018 рік</t>
  </si>
  <si>
    <t>0211160</t>
  </si>
  <si>
    <t>1160</t>
  </si>
  <si>
    <t>0990</t>
  </si>
  <si>
    <t>Програма правової освіти населення  Новосанжарської селищної ради на 2018-2021 ріки</t>
  </si>
  <si>
    <t>0213133</t>
  </si>
  <si>
    <t>1040</t>
  </si>
  <si>
    <t>Програма Молодь Новосанжарщини</t>
  </si>
  <si>
    <t>1090</t>
  </si>
  <si>
    <t>0213230</t>
  </si>
  <si>
    <t>Програма  соціального захисту осіб з особливими потребами, ветеранів,пенсіонерів всіх рівнів, учасників бойових дій та добровольців при проведенні антитерористичної операції Новосанжарської селищноїради на 2018-2020 роки</t>
  </si>
  <si>
    <t>0829</t>
  </si>
  <si>
    <t>0214080</t>
  </si>
  <si>
    <t>0216020</t>
  </si>
  <si>
    <t>0620</t>
  </si>
  <si>
    <t>Програма фінансової підтримки комунальних підприємств Новосанжарської селищної ради на 2018 рік</t>
  </si>
  <si>
    <t>0216030</t>
  </si>
  <si>
    <t>Програма зайнятості Новосанжарської селищної ради на 2018 рік</t>
  </si>
  <si>
    <t>Програма  соціально-економічного, культурно-мистецького розвитку та охорони навколишнього природного середовища Новосанжарської селищної ради на 2018 рік</t>
  </si>
  <si>
    <t>0217220</t>
  </si>
  <si>
    <t>0432</t>
  </si>
  <si>
    <t>0443</t>
  </si>
  <si>
    <t>0456</t>
  </si>
  <si>
    <t>0217640</t>
  </si>
  <si>
    <t>0470</t>
  </si>
  <si>
    <t>0217670</t>
  </si>
  <si>
    <t>0218311</t>
  </si>
  <si>
    <t>0511</t>
  </si>
  <si>
    <t>0180</t>
  </si>
  <si>
    <t xml:space="preserve">                                   Секретар  селищної ради                                                                                                                                                                          О.О.Вовк</t>
  </si>
  <si>
    <t>Перелік об’єктів, видатки на які у 2018  році будуть проводитися за рахунок коштів бюджету розвитку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</si>
  <si>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</si>
  <si>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Житлово-комунальне господарство</t>
  </si>
  <si>
    <t>капітальний ремонт тротуару по вул. Шевченка</t>
  </si>
  <si>
    <t>капітальний ремонт тротуару по вул. Центральна</t>
  </si>
  <si>
    <t>капітальний ремонт водогону по вул. Святотроїцькій</t>
  </si>
  <si>
    <t>капітальний ремонт водогону по вул. Незалежності</t>
  </si>
  <si>
    <t>капітальний ремонт водогону по вул. Івана Носенка</t>
  </si>
  <si>
    <t>капітальний ремонт водогону по  пр. Новий</t>
  </si>
  <si>
    <t>реконструкція вуличного освітлення вул.Чкалова</t>
  </si>
  <si>
    <t>реконструкція вуличного освітлення вул.Полтавська</t>
  </si>
  <si>
    <t>реконструкція вуличного освітлення вул.Козацька</t>
  </si>
  <si>
    <t>реконструкція вуличного освітлення вул.Каштанова</t>
  </si>
  <si>
    <t>реконструкція вуличного освітлення пр.Комунальний</t>
  </si>
  <si>
    <t>Газове господарство</t>
  </si>
  <si>
    <t>Кпітальний ремонт  вул. Незалежності,Ветеренарної</t>
  </si>
  <si>
    <t>Кпітальний ремонт  вул. Незалежності,Зарічанська</t>
  </si>
  <si>
    <t>Кпітальний ремонт  вул. Незалежності,мікрорайон.Гора</t>
  </si>
  <si>
    <t>Кпітальний ремонт  вул.Полтавська вул. Незалежності</t>
  </si>
  <si>
    <t>Кпітальний ремонт  вул. Полтавська</t>
  </si>
  <si>
    <t>Кпітальний ремонт  пр. Новий.вул Ювілейна</t>
  </si>
  <si>
    <t>Кпітальний ремонт вул.Центральна вул.Чкалова</t>
  </si>
  <si>
    <t>Кпітальний ремонт  вул.Святотроїцька</t>
  </si>
  <si>
    <t>Кпітальний ремонт вул.Чкалова</t>
  </si>
  <si>
    <t>Інші програми та заходи пов"язані з економічною діяльністю</t>
  </si>
  <si>
    <t>Заходи з енергозбереження</t>
  </si>
  <si>
    <t>Коригування проекту кап.ремонту ДНЗ Лелеченька</t>
  </si>
  <si>
    <t>Внески до статутного капіталу суб"єктів господарювання</t>
  </si>
  <si>
    <t>Капітальні видатки</t>
  </si>
  <si>
    <t xml:space="preserve">Охорона навколишнього природнього середовища </t>
  </si>
  <si>
    <t>Берегоукріплення ріки Ворскли</t>
  </si>
  <si>
    <t>Покращення екологічного стану ра розчищення озера</t>
  </si>
  <si>
    <t xml:space="preserve">                           Секретар селищної ради                                                                                                                                                                                                  О.О.Вовк</t>
  </si>
  <si>
    <t xml:space="preserve">                                  Секретар ради                                                                                                                                                                                                                                     О.О.Вовк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</si>
  <si>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</si>
  <si>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0210100</t>
  </si>
  <si>
    <t xml:space="preserve">Державне управління </t>
  </si>
  <si>
    <t>Реалізація державної політики у молодіжній сфері</t>
  </si>
  <si>
    <t>0213130</t>
  </si>
  <si>
    <t>0213000</t>
  </si>
  <si>
    <t>Інші заходи та заклади молодіжної політики</t>
  </si>
  <si>
    <t>0211000</t>
  </si>
  <si>
    <t>Освіта</t>
  </si>
  <si>
    <t>Інші програми, заклади та заходи у сфері освіти</t>
  </si>
  <si>
    <t>Інші заклади та заходи</t>
  </si>
  <si>
    <t>0214000</t>
  </si>
  <si>
    <t>Культура і мистецтво</t>
  </si>
  <si>
    <t>Інші заклади та заходи в галузі культури і мистецтва</t>
  </si>
  <si>
    <t>0216000</t>
  </si>
  <si>
    <t>0260</t>
  </si>
  <si>
    <t xml:space="preserve"> 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</si>
  <si>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Організація благоустрою населених пунктів </t>
  </si>
  <si>
    <t>0217000</t>
  </si>
  <si>
    <t>Економічна діяльніть</t>
  </si>
  <si>
    <t>0217200</t>
  </si>
  <si>
    <t>Газзифікація населених пуктів</t>
  </si>
  <si>
    <t>Будівництво та регіональний розвиток</t>
  </si>
  <si>
    <t>02017300</t>
  </si>
  <si>
    <t>0217400</t>
  </si>
  <si>
    <t>0217600</t>
  </si>
  <si>
    <t>0218300</t>
  </si>
  <si>
    <t>0218700</t>
  </si>
  <si>
    <t>0133</t>
  </si>
  <si>
    <t>Резервний фонд</t>
  </si>
  <si>
    <t>0219000</t>
  </si>
  <si>
    <t>Міжбюджентні трансферти</t>
  </si>
  <si>
    <t>0219300</t>
  </si>
  <si>
    <t>0219400</t>
  </si>
  <si>
    <t>Субвенції з місцевого бюджету іншим місцевим бюджетам на здійснення  програм у галузі освіти за рахунок субвенцій з державного бюджкту</t>
  </si>
  <si>
    <t>Інші субвенції з місцево бюджету</t>
  </si>
  <si>
    <t>Транспорт та транспортна  інфравстркутура, дорожне господарство</t>
  </si>
  <si>
    <t>8000</t>
  </si>
  <si>
    <t>капітальні трансферти</t>
  </si>
  <si>
    <t>Доходи   бюджуту об"єднаної селищної територіальної громади на 2018 рік</t>
  </si>
  <si>
    <t>Разом доходів</t>
  </si>
  <si>
    <t>Фінансування бюджету об"єднаної селищної територіальної громади  на 2018 рік</t>
  </si>
  <si>
    <t>Разом трансфертів</t>
  </si>
  <si>
    <t>0</t>
  </si>
  <si>
    <r>
      <t>РОЗПОДІЛ</t>
    </r>
    <r>
      <rPr>
        <b/>
        <sz val="14"/>
        <rFont val="Times New Roman"/>
        <family val="0"/>
      </rPr>
      <t xml:space="preserve">
видатків   бюджету об"єднаної селищної територіальної громади  на 2018 рік</t>
    </r>
  </si>
  <si>
    <t>0100</t>
  </si>
  <si>
    <t>Субвенції з місцевих бюжетів іншим місцевим бюджетам</t>
  </si>
  <si>
    <t>1000</t>
  </si>
  <si>
    <t>0213100</t>
  </si>
  <si>
    <t>3100</t>
  </si>
  <si>
    <t xml:space="preserve">Надання  соціальних та реабілітаційних послуг громадянам похилого віку, інвалідам, дітям-інвалідам в установах соціального обслуговування </t>
  </si>
  <si>
    <t>3000</t>
  </si>
  <si>
    <t>0213240</t>
  </si>
  <si>
    <t xml:space="preserve">Інші  заходи  у сфері соціального захисту і соціального забезпечення </t>
  </si>
  <si>
    <t>Соціальний захист та соціальне забезпечення</t>
  </si>
  <si>
    <t>02017350</t>
  </si>
  <si>
    <t>Розроблення схем  планування та забудови територій (містобідівної документації)</t>
  </si>
  <si>
    <t>0217460</t>
  </si>
  <si>
    <t>Утримання та розвиток автомобільних доріг та дорожньої інфраструктури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</si>
  <si>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</si>
  <si>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</si>
  <si>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0218310</t>
  </si>
  <si>
    <t>0218000</t>
  </si>
  <si>
    <t>Інша діяльність</t>
  </si>
  <si>
    <t>Запобігання та ліквідація забруднення навколишнього природного середовища</t>
  </si>
  <si>
    <t>Субвенції з місцевого бюджету іншим місцевим бюджетам на здійснення  програм та заходів  у галузі охорони здоров"я за рахунок субвенцій з  державного бюджету</t>
  </si>
  <si>
    <t>Субвенції з місцевого бюджету на здійснення переданих видатків у сфері охорони здоров"я за рахунок  коштів медичної субвенції</t>
  </si>
  <si>
    <t>Субвенції з місцевого бюджету на здійснення переданих видатків у сфері освіти за рахунок коштів  освітньої субвенції</t>
  </si>
  <si>
    <t>Субвенції з місцевого бюджету іншим місцевим бюджетам на здійснення  програм та заходів за рахунок коштів місцевих бюджетів</t>
  </si>
  <si>
    <t>0219700</t>
  </si>
  <si>
    <t>Всього  видатків</t>
  </si>
  <si>
    <t>0214082</t>
  </si>
  <si>
    <t>Інші  заходи в галузі культури і мистецтва</t>
  </si>
  <si>
    <t>Повернення кредитів до бюджету  об"єднаної селищної територіальної громади та розподіл надання кредитів 
з  бюджету  об"єднаної селищної територіальної громади  в  2018 році</t>
  </si>
  <si>
    <t>0218800</t>
  </si>
  <si>
    <t>8800</t>
  </si>
  <si>
    <t>Кредитування</t>
  </si>
  <si>
    <t>Довгострокові кредити  індивідуальним забудовникам житла на селі та їх повернення</t>
  </si>
  <si>
    <t>Надання кредиту</t>
  </si>
  <si>
    <t>Повернення кредиту</t>
  </si>
  <si>
    <t>Реконструкція лініїінія газопостачання вул.П"ятенка</t>
  </si>
  <si>
    <t>Разом видатків</t>
  </si>
  <si>
    <t>Охорона та раціональне використання природних ресурсів</t>
  </si>
  <si>
    <t xml:space="preserve">Перелік місцевих (регіональних) програм, які фінансуватимуться за рахунок коштів
об"єднаної селищної  територіальної громади у  2018  році
</t>
  </si>
  <si>
    <t>Інші субвенції  з місцевого бюджету</t>
  </si>
  <si>
    <t>0213242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</si>
  <si>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</si>
  <si>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</si>
  <si>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Додаток № 1
до рішення четвертої сесії  селищної ради  сьомого скликання 
"Про бюджет об"єднаної селищної територіальної громади  на 2018 рік"</t>
  </si>
  <si>
    <t>Додаток № 2
до рішення четвертої сесії  селищної ради  сьомого скликання 
"Про бюджет об"єднаної селищної територіальної громади  на 2018 рік"</t>
  </si>
  <si>
    <t xml:space="preserve">           Додаток № 3
до рішення четвертьої сесії  селищної ради  сьомого скликання 
"Про бюджет об"єднаної селищної територіальної громади  на 2018 рік"</t>
  </si>
  <si>
    <t>Додаток № 4
до рішення четвертої сесії  селищної ради  сьомого скликання 
"Про бюджет  об"єднаної селищної територіальної громади  на 2018 рік"</t>
  </si>
  <si>
    <t>Додаток № 7
до рішення четвертої  сесії  селищної ради  сьомого скликання 
"Про бюджет  об"єднаної селищної територіальної громади  на 2018 рік"</t>
  </si>
  <si>
    <t>Додаток № 6
до рішення четвертої  сесії  селищної ради  сьомого скликання 
"Про бюджет об"єднаної  селищної територіальної громади  на 2018 рік"</t>
  </si>
  <si>
    <t>021162</t>
  </si>
  <si>
    <t>1162</t>
  </si>
  <si>
    <t>Інші програми та заходи у сфері освіти</t>
  </si>
  <si>
    <t>Податок на доходи фізичних осіб з грошового забкзпечення, грошових винагород та інших виплат, одержаних військовослужбовцями та  особами рядового і начальницького чклвду, що сплачується податковими агкнтами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</si>
  <si>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</si>
  <si>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капітальний ремонт водогону по  пр. Ярмарковий   ІІ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</si>
</sst>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trike/>
      <vertAlign val="superscript"/>
      <sz val="8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26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11" fillId="7" borderId="1" applyNumberFormat="0" applyAlignment="0" applyProtection="0"/>
    <xf numFmtId="0" fontId="12" fillId="44" borderId="2" applyNumberFormat="0" applyAlignment="0" applyProtection="0"/>
    <xf numFmtId="0" fontId="19" fillId="44" borderId="1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 vertical="top"/>
      <protection/>
    </xf>
    <xf numFmtId="0" fontId="16" fillId="0" borderId="6" applyNumberFormat="0" applyFill="0" applyAlignment="0" applyProtection="0"/>
    <xf numFmtId="0" fontId="14" fillId="45" borderId="7" applyNumberFormat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67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10" fillId="3" borderId="0" applyNumberFormat="0" applyBorder="0" applyAlignment="0" applyProtection="0"/>
    <xf numFmtId="0" fontId="69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70" fillId="47" borderId="12" applyNumberFormat="0" applyAlignment="0" applyProtection="0"/>
    <xf numFmtId="0" fontId="22" fillId="0" borderId="13" applyNumberFormat="0" applyFill="0" applyAlignment="0" applyProtection="0"/>
    <xf numFmtId="0" fontId="71" fillId="51" borderId="0" applyNumberFormat="0" applyBorder="0" applyAlignment="0" applyProtection="0"/>
    <xf numFmtId="0" fontId="25" fillId="0" borderId="0">
      <alignment/>
      <protection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84" fontId="33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6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left" vertical="center" wrapText="1"/>
      <protection/>
    </xf>
    <xf numFmtId="184" fontId="39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41" fillId="0" borderId="14" xfId="0" applyNumberFormat="1" applyFont="1" applyBorder="1" applyAlignment="1">
      <alignment vertical="center" wrapText="1"/>
    </xf>
    <xf numFmtId="184" fontId="43" fillId="0" borderId="14" xfId="0" applyNumberFormat="1" applyFont="1" applyBorder="1" applyAlignment="1">
      <alignment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4" xfId="0" applyNumberFormat="1" applyFont="1" applyFill="1" applyBorder="1" applyAlignment="1" applyProtection="1">
      <alignment vertical="center" wrapText="1"/>
      <protection/>
    </xf>
    <xf numFmtId="184" fontId="35" fillId="0" borderId="14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45" fillId="0" borderId="14" xfId="0" applyNumberFormat="1" applyFont="1" applyFill="1" applyBorder="1" applyAlignment="1" applyProtection="1">
      <alignment horizontal="left" vertical="top"/>
      <protection/>
    </xf>
    <xf numFmtId="0" fontId="45" fillId="0" borderId="14" xfId="0" applyNumberFormat="1" applyFont="1" applyFill="1" applyBorder="1" applyAlignment="1" applyProtection="1">
      <alignment vertical="top" wrapText="1"/>
      <protection/>
    </xf>
    <xf numFmtId="0" fontId="33" fillId="0" borderId="14" xfId="0" applyNumberFormat="1" applyFont="1" applyFill="1" applyBorder="1" applyAlignment="1" applyProtection="1">
      <alignment horizontal="left" vertical="top"/>
      <protection/>
    </xf>
    <xf numFmtId="0" fontId="33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184" fontId="32" fillId="0" borderId="14" xfId="0" applyNumberFormat="1" applyFont="1" applyFill="1" applyBorder="1" applyAlignment="1" applyProtection="1">
      <alignment horizontal="right" vertical="top"/>
      <protection/>
    </xf>
    <xf numFmtId="0" fontId="33" fillId="0" borderId="14" xfId="0" applyNumberFormat="1" applyFont="1" applyFill="1" applyBorder="1" applyAlignment="1" applyProtection="1">
      <alignment vertical="top"/>
      <protection/>
    </xf>
    <xf numFmtId="184" fontId="45" fillId="0" borderId="14" xfId="0" applyNumberFormat="1" applyFont="1" applyFill="1" applyBorder="1" applyAlignment="1" applyProtection="1">
      <alignment horizontal="right" vertical="top"/>
      <protection/>
    </xf>
    <xf numFmtId="184" fontId="33" fillId="0" borderId="14" xfId="0" applyNumberFormat="1" applyFont="1" applyFill="1" applyBorder="1" applyAlignment="1" applyProtection="1">
      <alignment horizontal="right" vertical="top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84" fontId="40" fillId="0" borderId="14" xfId="93" applyNumberFormat="1" applyFont="1" applyBorder="1" applyAlignment="1">
      <alignment vertical="center"/>
      <protection/>
    </xf>
    <xf numFmtId="184" fontId="40" fillId="0" borderId="14" xfId="93" applyNumberFormat="1" applyFont="1" applyBorder="1">
      <alignment vertical="top"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184" fontId="41" fillId="0" borderId="14" xfId="93" applyNumberFormat="1" applyFont="1" applyBorder="1">
      <alignment vertical="top"/>
      <protection/>
    </xf>
    <xf numFmtId="0" fontId="32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184" fontId="36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4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vertical="center" wrapText="1"/>
      <protection/>
    </xf>
    <xf numFmtId="49" fontId="45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6" xfId="0" applyNumberFormat="1" applyFont="1" applyFill="1" applyBorder="1" applyAlignment="1" applyProtection="1">
      <alignment/>
      <protection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2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2" fillId="52" borderId="14" xfId="0" applyNumberFormat="1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justify" vertical="center" wrapText="1"/>
    </xf>
    <xf numFmtId="0" fontId="0" fillId="52" borderId="0" xfId="0" applyFont="1" applyFill="1" applyAlignment="1">
      <alignment vertical="center"/>
    </xf>
    <xf numFmtId="49" fontId="33" fillId="52" borderId="14" xfId="0" applyNumberFormat="1" applyFont="1" applyFill="1" applyBorder="1" applyAlignment="1">
      <alignment horizontal="center" vertical="center" wrapText="1"/>
    </xf>
    <xf numFmtId="0" fontId="33" fillId="52" borderId="14" xfId="0" applyFont="1" applyFill="1" applyBorder="1" applyAlignment="1">
      <alignment vertical="center" wrapText="1"/>
    </xf>
    <xf numFmtId="0" fontId="32" fillId="52" borderId="14" xfId="0" applyFont="1" applyFill="1" applyBorder="1" applyAlignment="1">
      <alignment horizontal="center" vertical="center" wrapText="1"/>
    </xf>
    <xf numFmtId="184" fontId="41" fillId="52" borderId="14" xfId="93" applyNumberFormat="1" applyFont="1" applyFill="1" applyBorder="1">
      <alignment vertical="top"/>
      <protection/>
    </xf>
    <xf numFmtId="0" fontId="33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vertical="center" wrapText="1"/>
    </xf>
    <xf numFmtId="0" fontId="47" fillId="52" borderId="14" xfId="0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/>
      <protection/>
    </xf>
    <xf numFmtId="0" fontId="0" fillId="0" borderId="14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21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0" fontId="45" fillId="0" borderId="22" xfId="0" applyFont="1" applyBorder="1" applyAlignment="1">
      <alignment vertical="top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52" fillId="0" borderId="22" xfId="0" applyFont="1" applyBorder="1" applyAlignment="1">
      <alignment vertical="top" wrapText="1"/>
    </xf>
    <xf numFmtId="0" fontId="53" fillId="0" borderId="21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3" fontId="39" fillId="0" borderId="14" xfId="0" applyNumberFormat="1" applyFont="1" applyBorder="1" applyAlignment="1">
      <alignment vertical="center" wrapText="1"/>
    </xf>
    <xf numFmtId="3" fontId="35" fillId="0" borderId="14" xfId="0" applyNumberFormat="1" applyFont="1" applyBorder="1" applyAlignment="1">
      <alignment vertical="center" wrapText="1"/>
    </xf>
    <xf numFmtId="3" fontId="45" fillId="0" borderId="14" xfId="0" applyNumberFormat="1" applyFont="1" applyFill="1" applyBorder="1" applyAlignment="1" applyProtection="1">
      <alignment horizontal="right" vertical="center" wrapText="1"/>
      <protection/>
    </xf>
    <xf numFmtId="3" fontId="46" fillId="0" borderId="14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3" fontId="33" fillId="0" borderId="14" xfId="0" applyNumberFormat="1" applyFont="1" applyFill="1" applyBorder="1" applyAlignment="1" applyProtection="1">
      <alignment horizontal="right" vertical="center" wrapText="1"/>
      <protection/>
    </xf>
    <xf numFmtId="3" fontId="32" fillId="0" borderId="14" xfId="0" applyNumberFormat="1" applyFont="1" applyFill="1" applyBorder="1" applyAlignment="1" applyProtection="1">
      <alignment horizontal="right" vertical="center" wrapText="1"/>
      <protection/>
    </xf>
    <xf numFmtId="3" fontId="23" fillId="0" borderId="14" xfId="0" applyNumberFormat="1" applyFont="1" applyFill="1" applyBorder="1" applyAlignment="1" applyProtection="1">
      <alignment horizontal="right" vertical="center" wrapText="1"/>
      <protection/>
    </xf>
    <xf numFmtId="3" fontId="43" fillId="0" borderId="14" xfId="0" applyNumberFormat="1" applyFont="1" applyBorder="1" applyAlignment="1">
      <alignment vertical="center" wrapText="1"/>
    </xf>
    <xf numFmtId="3" fontId="41" fillId="0" borderId="14" xfId="0" applyNumberFormat="1" applyFont="1" applyBorder="1" applyAlignment="1">
      <alignment vertical="center" wrapText="1"/>
    </xf>
    <xf numFmtId="0" fontId="32" fillId="0" borderId="14" xfId="0" applyNumberFormat="1" applyFont="1" applyFill="1" applyBorder="1" applyAlignment="1" applyProtection="1">
      <alignment vertical="center"/>
      <protection/>
    </xf>
    <xf numFmtId="0" fontId="32" fillId="0" borderId="14" xfId="0" applyNumberFormat="1" applyFont="1" applyFill="1" applyBorder="1" applyAlignment="1" applyProtection="1">
      <alignment horizontal="left" vertical="center"/>
      <protection/>
    </xf>
    <xf numFmtId="3" fontId="39" fillId="0" borderId="14" xfId="0" applyNumberFormat="1" applyFont="1" applyBorder="1" applyAlignment="1">
      <alignment vertical="top" wrapText="1"/>
    </xf>
    <xf numFmtId="0" fontId="45" fillId="0" borderId="18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Alignment="1" applyProtection="1">
      <alignment/>
      <protection/>
    </xf>
    <xf numFmtId="3" fontId="40" fillId="0" borderId="14" xfId="93" applyNumberFormat="1" applyFont="1" applyBorder="1" applyAlignment="1">
      <alignment vertical="center"/>
      <protection/>
    </xf>
    <xf numFmtId="3" fontId="40" fillId="0" borderId="14" xfId="93" applyNumberFormat="1" applyFont="1" applyBorder="1">
      <alignment vertical="top"/>
      <protection/>
    </xf>
    <xf numFmtId="3" fontId="41" fillId="0" borderId="14" xfId="93" applyNumberFormat="1" applyFont="1" applyBorder="1">
      <alignment vertical="top"/>
      <protection/>
    </xf>
    <xf numFmtId="3" fontId="40" fillId="0" borderId="14" xfId="0" applyNumberFormat="1" applyFont="1" applyBorder="1" applyAlignment="1">
      <alignment vertical="justify"/>
    </xf>
    <xf numFmtId="3" fontId="35" fillId="52" borderId="14" xfId="93" applyNumberFormat="1" applyFont="1" applyFill="1" applyBorder="1" applyAlignment="1">
      <alignment vertical="center"/>
      <protection/>
    </xf>
    <xf numFmtId="3" fontId="35" fillId="52" borderId="14" xfId="93" applyNumberFormat="1" applyFont="1" applyFill="1" applyBorder="1">
      <alignment vertical="top"/>
      <protection/>
    </xf>
    <xf numFmtId="0" fontId="33" fillId="0" borderId="21" xfId="0" applyFont="1" applyBorder="1" applyAlignment="1">
      <alignment vertical="top" wrapText="1"/>
    </xf>
    <xf numFmtId="0" fontId="24" fillId="0" borderId="0" xfId="0" applyNumberFormat="1" applyFont="1" applyFill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/>
    </xf>
    <xf numFmtId="0" fontId="33" fillId="28" borderId="14" xfId="0" applyNumberFormat="1" applyFont="1" applyFill="1" applyBorder="1" applyAlignment="1" applyProtection="1">
      <alignment horizontal="left" vertical="top"/>
      <protection/>
    </xf>
    <xf numFmtId="0" fontId="32" fillId="28" borderId="14" xfId="0" applyNumberFormat="1" applyFont="1" applyFill="1" applyBorder="1" applyAlignment="1" applyProtection="1">
      <alignment vertical="top" wrapText="1"/>
      <protection/>
    </xf>
    <xf numFmtId="49" fontId="32" fillId="28" borderId="14" xfId="0" applyNumberFormat="1" applyFont="1" applyFill="1" applyBorder="1" applyAlignment="1" applyProtection="1">
      <alignment horizontal="center" vertical="top"/>
      <protection/>
    </xf>
    <xf numFmtId="3" fontId="39" fillId="28" borderId="14" xfId="0" applyNumberFormat="1" applyFont="1" applyFill="1" applyBorder="1" applyAlignment="1">
      <alignment vertical="top" wrapText="1"/>
    </xf>
    <xf numFmtId="0" fontId="33" fillId="28" borderId="14" xfId="0" applyNumberFormat="1" applyFont="1" applyFill="1" applyBorder="1" applyAlignment="1" applyProtection="1">
      <alignment vertical="top"/>
      <protection/>
    </xf>
    <xf numFmtId="0" fontId="33" fillId="28" borderId="23" xfId="0" applyNumberFormat="1" applyFont="1" applyFill="1" applyBorder="1" applyAlignment="1" applyProtection="1">
      <alignment horizontal="left" vertical="top"/>
      <protection/>
    </xf>
    <xf numFmtId="0" fontId="32" fillId="28" borderId="21" xfId="0" applyFont="1" applyFill="1" applyBorder="1" applyAlignment="1">
      <alignment/>
    </xf>
    <xf numFmtId="49" fontId="32" fillId="28" borderId="24" xfId="0" applyNumberFormat="1" applyFont="1" applyFill="1" applyBorder="1" applyAlignment="1" applyProtection="1">
      <alignment horizontal="center" vertical="center"/>
      <protection/>
    </xf>
    <xf numFmtId="49" fontId="32" fillId="53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9" fontId="33" fillId="53" borderId="14" xfId="0" applyNumberFormat="1" applyFont="1" applyFill="1" applyBorder="1" applyAlignment="1">
      <alignment horizontal="center" vertical="center" wrapText="1"/>
    </xf>
    <xf numFmtId="0" fontId="7" fillId="52" borderId="14" xfId="0" applyFont="1" applyFill="1" applyBorder="1" applyAlignment="1">
      <alignment vertical="center" wrapText="1"/>
    </xf>
    <xf numFmtId="49" fontId="45" fillId="52" borderId="14" xfId="0" applyNumberFormat="1" applyFont="1" applyFill="1" applyBorder="1" applyAlignment="1">
      <alignment horizontal="center" vertical="center" wrapText="1"/>
    </xf>
    <xf numFmtId="0" fontId="45" fillId="52" borderId="14" xfId="0" applyFont="1" applyFill="1" applyBorder="1" applyAlignment="1">
      <alignment horizontal="center" vertical="center" wrapText="1"/>
    </xf>
    <xf numFmtId="0" fontId="45" fillId="52" borderId="14" xfId="0" applyFont="1" applyFill="1" applyBorder="1" applyAlignment="1">
      <alignment horizontal="justify" vertical="center" wrapText="1"/>
    </xf>
    <xf numFmtId="3" fontId="46" fillId="52" borderId="14" xfId="93" applyNumberFormat="1" applyFont="1" applyFill="1" applyBorder="1">
      <alignment vertical="top"/>
      <protection/>
    </xf>
    <xf numFmtId="184" fontId="43" fillId="52" borderId="14" xfId="93" applyNumberFormat="1" applyFont="1" applyFill="1" applyBorder="1">
      <alignment vertical="top"/>
      <protection/>
    </xf>
    <xf numFmtId="49" fontId="46" fillId="52" borderId="14" xfId="93" applyNumberFormat="1" applyFont="1" applyFill="1" applyBorder="1" applyAlignment="1">
      <alignment horizontal="center" vertical="top"/>
      <protection/>
    </xf>
    <xf numFmtId="3" fontId="39" fillId="52" borderId="14" xfId="93" applyNumberFormat="1" applyFont="1" applyFill="1" applyBorder="1">
      <alignment vertical="top"/>
      <protection/>
    </xf>
    <xf numFmtId="3" fontId="39" fillId="53" borderId="14" xfId="93" applyNumberFormat="1" applyFont="1" applyFill="1" applyBorder="1">
      <alignment vertical="top"/>
      <protection/>
    </xf>
    <xf numFmtId="49" fontId="39" fillId="53" borderId="14" xfId="93" applyNumberFormat="1" applyFont="1" applyFill="1" applyBorder="1" applyAlignment="1">
      <alignment horizontal="center" vertical="top"/>
      <protection/>
    </xf>
    <xf numFmtId="0" fontId="32" fillId="53" borderId="14" xfId="0" applyFont="1" applyFill="1" applyBorder="1" applyAlignment="1">
      <alignment horizontal="justify" vertical="center" wrapText="1"/>
    </xf>
    <xf numFmtId="0" fontId="32" fillId="53" borderId="14" xfId="0" applyFont="1" applyFill="1" applyBorder="1" applyAlignment="1">
      <alignment vertical="center" wrapText="1"/>
    </xf>
    <xf numFmtId="49" fontId="47" fillId="52" borderId="14" xfId="0" applyNumberFormat="1" applyFont="1" applyFill="1" applyBorder="1" applyAlignment="1">
      <alignment horizontal="center" vertical="center" wrapText="1"/>
    </xf>
    <xf numFmtId="0" fontId="47" fillId="52" borderId="14" xfId="0" applyFont="1" applyFill="1" applyBorder="1" applyAlignment="1">
      <alignment horizontal="center" vertical="center" wrapText="1"/>
    </xf>
    <xf numFmtId="0" fontId="45" fillId="52" borderId="14" xfId="0" applyFont="1" applyFill="1" applyBorder="1" applyAlignment="1">
      <alignment vertical="center" wrapText="1"/>
    </xf>
    <xf numFmtId="0" fontId="32" fillId="53" borderId="14" xfId="0" applyFont="1" applyFill="1" applyBorder="1" applyAlignment="1">
      <alignment horizontal="center" vertical="center" wrapText="1"/>
    </xf>
    <xf numFmtId="3" fontId="54" fillId="52" borderId="14" xfId="93" applyNumberFormat="1" applyFont="1" applyFill="1" applyBorder="1">
      <alignment vertical="top"/>
      <protection/>
    </xf>
    <xf numFmtId="0" fontId="0" fillId="53" borderId="0" xfId="0" applyNumberFormat="1" applyFont="1" applyFill="1" applyAlignment="1" applyProtection="1">
      <alignment/>
      <protection/>
    </xf>
    <xf numFmtId="0" fontId="0" fillId="53" borderId="0" xfId="0" applyFont="1" applyFill="1" applyAlignment="1">
      <alignment/>
    </xf>
    <xf numFmtId="0" fontId="0" fillId="8" borderId="0" xfId="0" applyNumberFormat="1" applyFont="1" applyFill="1" applyAlignment="1" applyProtection="1">
      <alignment/>
      <protection/>
    </xf>
    <xf numFmtId="49" fontId="32" fillId="8" borderId="14" xfId="0" applyNumberFormat="1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49" fontId="33" fillId="8" borderId="14" xfId="0" applyNumberFormat="1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vertical="center" wrapText="1"/>
    </xf>
    <xf numFmtId="3" fontId="39" fillId="8" borderId="14" xfId="93" applyNumberFormat="1" applyFont="1" applyFill="1" applyBorder="1">
      <alignment vertical="top"/>
      <protection/>
    </xf>
    <xf numFmtId="0" fontId="0" fillId="8" borderId="0" xfId="0" applyFont="1" applyFill="1" applyAlignment="1">
      <alignment/>
    </xf>
    <xf numFmtId="49" fontId="39" fillId="23" borderId="14" xfId="93" applyNumberFormat="1" applyFont="1" applyFill="1" applyBorder="1" applyAlignment="1">
      <alignment horizontal="center" vertical="center"/>
      <protection/>
    </xf>
    <xf numFmtId="0" fontId="33" fillId="8" borderId="14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vertical="center" wrapText="1"/>
    </xf>
    <xf numFmtId="0" fontId="33" fillId="23" borderId="14" xfId="0" applyFont="1" applyFill="1" applyBorder="1" applyAlignment="1">
      <alignment horizontal="center" vertical="center" wrapText="1"/>
    </xf>
    <xf numFmtId="49" fontId="33" fillId="23" borderId="14" xfId="0" applyNumberFormat="1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justify" vertical="center" wrapText="1"/>
    </xf>
    <xf numFmtId="3" fontId="39" fillId="23" borderId="14" xfId="0" applyNumberFormat="1" applyFont="1" applyFill="1" applyBorder="1" applyAlignment="1">
      <alignment vertical="justify"/>
    </xf>
    <xf numFmtId="3" fontId="39" fillId="8" borderId="14" xfId="93" applyNumberFormat="1" applyFont="1" applyFill="1" applyBorder="1" applyAlignment="1">
      <alignment horizontal="center" vertical="top"/>
      <protection/>
    </xf>
    <xf numFmtId="3" fontId="39" fillId="23" borderId="14" xfId="0" applyNumberFormat="1" applyFont="1" applyFill="1" applyBorder="1" applyAlignment="1">
      <alignment horizontal="center" vertical="justify"/>
    </xf>
    <xf numFmtId="49" fontId="39" fillId="8" borderId="14" xfId="93" applyNumberFormat="1" applyFont="1" applyFill="1" applyBorder="1" applyAlignment="1">
      <alignment horizontal="center" vertical="top"/>
      <protection/>
    </xf>
    <xf numFmtId="3" fontId="40" fillId="0" borderId="14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justify"/>
    </xf>
    <xf numFmtId="3" fontId="5" fillId="0" borderId="14" xfId="0" applyNumberFormat="1" applyFont="1" applyFill="1" applyBorder="1" applyAlignment="1" applyProtection="1">
      <alignment vertical="top"/>
      <protection/>
    </xf>
    <xf numFmtId="3" fontId="6" fillId="0" borderId="14" xfId="0" applyNumberFormat="1" applyFont="1" applyFill="1" applyBorder="1" applyAlignment="1" applyProtection="1">
      <alignment vertical="top"/>
      <protection/>
    </xf>
    <xf numFmtId="3" fontId="41" fillId="0" borderId="14" xfId="0" applyNumberFormat="1" applyFont="1" applyBorder="1" applyAlignment="1">
      <alignment vertical="justify"/>
    </xf>
    <xf numFmtId="3" fontId="33" fillId="0" borderId="14" xfId="0" applyNumberFormat="1" applyFont="1" applyFill="1" applyBorder="1" applyAlignment="1" applyProtection="1">
      <alignment vertical="top"/>
      <protection/>
    </xf>
    <xf numFmtId="3" fontId="0" fillId="0" borderId="14" xfId="0" applyNumberFormat="1" applyFont="1" applyFill="1" applyBorder="1" applyAlignment="1" applyProtection="1">
      <alignment vertical="top"/>
      <protection/>
    </xf>
    <xf numFmtId="0" fontId="55" fillId="0" borderId="25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3" fontId="43" fillId="0" borderId="14" xfId="0" applyNumberFormat="1" applyFont="1" applyBorder="1" applyAlignment="1">
      <alignment vertical="justify"/>
    </xf>
    <xf numFmtId="49" fontId="40" fillId="0" borderId="14" xfId="0" applyNumberFormat="1" applyFont="1" applyBorder="1" applyAlignment="1">
      <alignment vertical="center"/>
    </xf>
    <xf numFmtId="49" fontId="40" fillId="0" borderId="14" xfId="0" applyNumberFormat="1" applyFont="1" applyBorder="1" applyAlignment="1">
      <alignment vertical="justify"/>
    </xf>
    <xf numFmtId="49" fontId="42" fillId="0" borderId="14" xfId="0" applyNumberFormat="1" applyFont="1" applyBorder="1" applyAlignment="1">
      <alignment vertical="justify"/>
    </xf>
    <xf numFmtId="49" fontId="6" fillId="0" borderId="14" xfId="0" applyNumberFormat="1" applyFont="1" applyFill="1" applyBorder="1" applyAlignment="1" applyProtection="1">
      <alignment vertical="top"/>
      <protection/>
    </xf>
    <xf numFmtId="49" fontId="41" fillId="0" borderId="14" xfId="0" applyNumberFormat="1" applyFont="1" applyBorder="1" applyAlignment="1">
      <alignment vertical="justify"/>
    </xf>
    <xf numFmtId="49" fontId="6" fillId="0" borderId="14" xfId="0" applyNumberFormat="1" applyFont="1" applyFill="1" applyBorder="1" applyAlignment="1" applyProtection="1">
      <alignment vertical="top"/>
      <protection/>
    </xf>
    <xf numFmtId="49" fontId="40" fillId="0" borderId="14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justify"/>
    </xf>
    <xf numFmtId="49" fontId="43" fillId="0" borderId="14" xfId="0" applyNumberFormat="1" applyFont="1" applyBorder="1" applyAlignment="1">
      <alignment horizontal="center" vertical="justify"/>
    </xf>
    <xf numFmtId="49" fontId="41" fillId="0" borderId="14" xfId="0" applyNumberFormat="1" applyFont="1" applyBorder="1" applyAlignment="1">
      <alignment horizontal="center" vertical="justify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42" fillId="0" borderId="14" xfId="0" applyNumberFormat="1" applyFont="1" applyBorder="1" applyAlignment="1">
      <alignment horizontal="center" vertical="justify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56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 vertical="top"/>
      <protection/>
    </xf>
    <xf numFmtId="49" fontId="0" fillId="0" borderId="14" xfId="0" applyNumberFormat="1" applyFont="1" applyFill="1" applyBorder="1" applyAlignment="1" applyProtection="1">
      <alignment horizontal="center" vertical="top"/>
      <protection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0" fontId="24" fillId="23" borderId="14" xfId="0" applyFont="1" applyFill="1" applyBorder="1" applyAlignment="1">
      <alignment vertical="center" wrapText="1"/>
    </xf>
    <xf numFmtId="3" fontId="39" fillId="23" borderId="14" xfId="93" applyNumberFormat="1" applyFont="1" applyFill="1" applyBorder="1">
      <alignment vertical="top"/>
      <protection/>
    </xf>
    <xf numFmtId="49" fontId="39" fillId="23" borderId="14" xfId="93" applyNumberFormat="1" applyFont="1" applyFill="1" applyBorder="1" applyAlignment="1">
      <alignment horizontal="center" vertical="top"/>
      <protection/>
    </xf>
    <xf numFmtId="3" fontId="43" fillId="0" borderId="14" xfId="93" applyNumberFormat="1" applyFont="1" applyBorder="1">
      <alignment vertical="top"/>
      <protection/>
    </xf>
    <xf numFmtId="3" fontId="42" fillId="0" borderId="14" xfId="93" applyNumberFormat="1" applyFont="1" applyBorder="1">
      <alignment vertical="top"/>
      <protection/>
    </xf>
    <xf numFmtId="49" fontId="32" fillId="18" borderId="14" xfId="0" applyNumberFormat="1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horizontal="justify" vertical="center" wrapText="1"/>
    </xf>
    <xf numFmtId="0" fontId="32" fillId="18" borderId="14" xfId="0" applyFont="1" applyFill="1" applyBorder="1" applyAlignment="1">
      <alignment horizontal="center" vertical="center" wrapText="1"/>
    </xf>
    <xf numFmtId="49" fontId="33" fillId="18" borderId="14" xfId="0" applyNumberFormat="1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vertical="center" wrapText="1"/>
    </xf>
    <xf numFmtId="0" fontId="0" fillId="18" borderId="14" xfId="0" applyFont="1" applyFill="1" applyBorder="1" applyAlignment="1">
      <alignment wrapText="1"/>
    </xf>
    <xf numFmtId="3" fontId="40" fillId="18" borderId="14" xfId="93" applyNumberFormat="1" applyFont="1" applyFill="1" applyBorder="1" applyAlignment="1">
      <alignment vertical="center"/>
      <protection/>
    </xf>
    <xf numFmtId="3" fontId="40" fillId="18" borderId="14" xfId="93" applyNumberFormat="1" applyFont="1" applyFill="1" applyBorder="1">
      <alignment vertical="top"/>
      <protection/>
    </xf>
    <xf numFmtId="3" fontId="24" fillId="18" borderId="14" xfId="0" applyNumberFormat="1" applyFont="1" applyFill="1" applyBorder="1" applyAlignment="1" applyProtection="1">
      <alignment vertical="center" wrapText="1"/>
      <protection/>
    </xf>
    <xf numFmtId="3" fontId="32" fillId="18" borderId="14" xfId="0" applyNumberFormat="1" applyFont="1" applyFill="1" applyBorder="1" applyAlignment="1">
      <alignment horizontal="right" vertical="center" wrapText="1"/>
    </xf>
    <xf numFmtId="49" fontId="32" fillId="11" borderId="14" xfId="0" applyNumberFormat="1" applyFont="1" applyFill="1" applyBorder="1" applyAlignment="1">
      <alignment horizontal="center" vertical="center" wrapText="1"/>
    </xf>
    <xf numFmtId="0" fontId="32" fillId="11" borderId="14" xfId="0" applyFont="1" applyFill="1" applyBorder="1" applyAlignment="1">
      <alignment horizontal="center" vertical="center" wrapText="1"/>
    </xf>
    <xf numFmtId="0" fontId="47" fillId="11" borderId="14" xfId="0" applyFont="1" applyFill="1" applyBorder="1" applyAlignment="1">
      <alignment vertical="center" wrapText="1"/>
    </xf>
    <xf numFmtId="0" fontId="0" fillId="11" borderId="14" xfId="0" applyFont="1" applyFill="1" applyBorder="1" applyAlignment="1">
      <alignment wrapText="1"/>
    </xf>
    <xf numFmtId="3" fontId="40" fillId="11" borderId="14" xfId="93" applyNumberFormat="1" applyFont="1" applyFill="1" applyBorder="1">
      <alignment vertical="top"/>
      <protection/>
    </xf>
    <xf numFmtId="49" fontId="47" fillId="11" borderId="14" xfId="0" applyNumberFormat="1" applyFont="1" applyFill="1" applyBorder="1" applyAlignment="1">
      <alignment horizontal="center" vertical="center" wrapText="1"/>
    </xf>
    <xf numFmtId="0" fontId="47" fillId="11" borderId="14" xfId="0" applyFont="1" applyFill="1" applyBorder="1" applyAlignment="1">
      <alignment horizontal="center" vertical="center" wrapText="1"/>
    </xf>
    <xf numFmtId="3" fontId="39" fillId="52" borderId="14" xfId="93" applyNumberFormat="1" applyFont="1" applyFill="1" applyBorder="1" applyAlignment="1">
      <alignment vertical="center"/>
      <protection/>
    </xf>
    <xf numFmtId="49" fontId="39" fillId="52" borderId="14" xfId="93" applyNumberFormat="1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32" fillId="54" borderId="14" xfId="0" applyNumberFormat="1" applyFont="1" applyFill="1" applyBorder="1" applyAlignment="1" applyProtection="1">
      <alignment horizontal="center" vertical="center" wrapText="1"/>
      <protection/>
    </xf>
    <xf numFmtId="0" fontId="24" fillId="54" borderId="14" xfId="0" applyNumberFormat="1" applyFont="1" applyFill="1" applyBorder="1" applyAlignment="1" applyProtection="1">
      <alignment horizontal="left" vertical="center" wrapText="1"/>
      <protection/>
    </xf>
    <xf numFmtId="3" fontId="39" fillId="54" borderId="14" xfId="0" applyNumberFormat="1" applyFont="1" applyFill="1" applyBorder="1" applyAlignment="1">
      <alignment vertical="center" wrapText="1"/>
    </xf>
    <xf numFmtId="184" fontId="43" fillId="54" borderId="14" xfId="0" applyNumberFormat="1" applyFont="1" applyFill="1" applyBorder="1" applyAlignment="1">
      <alignment vertical="center" wrapText="1"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8" fillId="30" borderId="14" xfId="0" applyFont="1" applyFill="1" applyBorder="1" applyAlignment="1">
      <alignment vertical="center" wrapText="1"/>
    </xf>
    <xf numFmtId="3" fontId="39" fillId="30" borderId="14" xfId="0" applyNumberFormat="1" applyFont="1" applyFill="1" applyBorder="1" applyAlignment="1">
      <alignment vertical="center" wrapText="1"/>
    </xf>
    <xf numFmtId="184" fontId="41" fillId="30" borderId="14" xfId="0" applyNumberFormat="1" applyFont="1" applyFill="1" applyBorder="1" applyAlignment="1">
      <alignment vertical="center" wrapText="1"/>
    </xf>
    <xf numFmtId="0" fontId="33" fillId="30" borderId="14" xfId="0" applyNumberFormat="1" applyFont="1" applyFill="1" applyBorder="1" applyAlignment="1" applyProtection="1">
      <alignment horizontal="center" vertical="center" wrapText="1"/>
      <protection/>
    </xf>
    <xf numFmtId="0" fontId="24" fillId="30" borderId="0" xfId="0" applyFont="1" applyFill="1" applyBorder="1" applyAlignment="1">
      <alignment vertical="top" wrapText="1"/>
    </xf>
    <xf numFmtId="3" fontId="32" fillId="30" borderId="14" xfId="0" applyNumberFormat="1" applyFont="1" applyFill="1" applyBorder="1" applyAlignment="1" applyProtection="1">
      <alignment horizontal="right" vertical="center" wrapText="1"/>
      <protection/>
    </xf>
    <xf numFmtId="184" fontId="33" fillId="30" borderId="14" xfId="0" applyNumberFormat="1" applyFont="1" applyFill="1" applyBorder="1" applyAlignment="1" applyProtection="1">
      <alignment horizontal="right" vertical="center" wrapText="1"/>
      <protection/>
    </xf>
    <xf numFmtId="0" fontId="32" fillId="0" borderId="18" xfId="0" applyNumberFormat="1" applyFont="1" applyFill="1" applyBorder="1" applyAlignment="1" applyProtection="1">
      <alignment vertical="center" wrapText="1"/>
      <protection/>
    </xf>
    <xf numFmtId="0" fontId="7" fillId="0" borderId="27" xfId="0" applyFont="1" applyBorder="1" applyAlignment="1">
      <alignment/>
    </xf>
    <xf numFmtId="49" fontId="33" fillId="54" borderId="14" xfId="0" applyNumberFormat="1" applyFont="1" applyFill="1" applyBorder="1" applyAlignment="1">
      <alignment horizontal="center" vertical="center" wrapText="1"/>
    </xf>
    <xf numFmtId="0" fontId="33" fillId="54" borderId="14" xfId="0" applyFont="1" applyFill="1" applyBorder="1" applyAlignment="1">
      <alignment horizontal="center" vertical="center" wrapText="1"/>
    </xf>
    <xf numFmtId="0" fontId="32" fillId="54" borderId="14" xfId="0" applyFont="1" applyFill="1" applyBorder="1" applyAlignment="1">
      <alignment vertical="center" wrapText="1"/>
    </xf>
    <xf numFmtId="184" fontId="36" fillId="54" borderId="14" xfId="0" applyNumberFormat="1" applyFont="1" applyFill="1" applyBorder="1" applyAlignment="1">
      <alignment vertical="justify"/>
    </xf>
    <xf numFmtId="3" fontId="40" fillId="54" borderId="14" xfId="0" applyNumberFormat="1" applyFont="1" applyFill="1" applyBorder="1" applyAlignment="1">
      <alignment vertical="justify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3" fontId="45" fillId="0" borderId="14" xfId="0" applyNumberFormat="1" applyFont="1" applyFill="1" applyBorder="1" applyAlignment="1" applyProtection="1">
      <alignment horizontal="right" vertical="center" wrapText="1"/>
      <protection/>
    </xf>
    <xf numFmtId="184" fontId="33" fillId="0" borderId="14" xfId="0" applyNumberFormat="1" applyFont="1" applyFill="1" applyBorder="1" applyAlignment="1" applyProtection="1">
      <alignment horizontal="right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18" xfId="0" applyNumberFormat="1" applyFont="1" applyFill="1" applyBorder="1" applyAlignment="1" applyProtection="1">
      <alignment horizontal="center" vertical="center" wrapText="1"/>
      <protection/>
    </xf>
    <xf numFmtId="0" fontId="4" fillId="52" borderId="28" xfId="0" applyNumberFormat="1" applyFont="1" applyFill="1" applyBorder="1" applyAlignment="1" applyProtection="1">
      <alignment horizontal="center" vertical="center" wrapText="1"/>
      <protection/>
    </xf>
    <xf numFmtId="0" fontId="4" fillId="52" borderId="19" xfId="0" applyNumberFormat="1" applyFont="1" applyFill="1" applyBorder="1" applyAlignment="1" applyProtection="1">
      <alignment horizontal="center" vertical="center" wrapText="1"/>
      <protection/>
    </xf>
    <xf numFmtId="0" fontId="32" fillId="52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7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31" fillId="0" borderId="29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NumberFormat="1" applyFont="1" applyFill="1" applyBorder="1" applyAlignment="1" applyProtection="1">
      <alignment vertical="center" wrapText="1"/>
      <protection/>
    </xf>
    <xf numFmtId="0" fontId="34" fillId="0" borderId="19" xfId="0" applyNumberFormat="1" applyFont="1" applyFill="1" applyBorder="1" applyAlignment="1" applyProtection="1">
      <alignment vertical="center" wrapText="1"/>
      <protection/>
    </xf>
    <xf numFmtId="0" fontId="34" fillId="0" borderId="28" xfId="0" applyNumberFormat="1" applyFont="1" applyFill="1" applyBorder="1" applyAlignment="1" applyProtection="1">
      <alignment horizontal="center" vertical="center" wrapText="1"/>
      <protection/>
    </xf>
    <xf numFmtId="0" fontId="31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52" borderId="18" xfId="0" applyFont="1" applyFill="1" applyBorder="1" applyAlignment="1">
      <alignment horizontal="center" vertical="center" wrapText="1"/>
    </xf>
    <xf numFmtId="0" fontId="33" fillId="52" borderId="19" xfId="0" applyFont="1" applyFill="1" applyBorder="1" applyAlignment="1">
      <alignment horizontal="center" vertical="center" wrapText="1"/>
    </xf>
    <xf numFmtId="49" fontId="33" fillId="52" borderId="18" xfId="0" applyNumberFormat="1" applyFont="1" applyFill="1" applyBorder="1" applyAlignment="1">
      <alignment horizontal="center" vertical="center" wrapText="1"/>
    </xf>
    <xf numFmtId="49" fontId="33" fillId="52" borderId="19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showGridLines="0" showZeros="0" tabSelected="1" workbookViewId="0" topLeftCell="A7">
      <selection activeCell="B11" sqref="B11"/>
    </sheetView>
  </sheetViews>
  <sheetFormatPr defaultColWidth="9.16015625" defaultRowHeight="12.75"/>
  <cols>
    <col min="1" max="1" width="11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32" customWidth="1"/>
    <col min="245" max="253" width="9.16015625" style="4" customWidth="1"/>
    <col min="254" max="16384" width="9.16015625" style="32" customWidth="1"/>
  </cols>
  <sheetData>
    <row r="1" spans="1:253" s="37" customFormat="1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IK1" s="36"/>
      <c r="IL1" s="36"/>
      <c r="IM1" s="36"/>
      <c r="IN1" s="36"/>
      <c r="IO1" s="36"/>
      <c r="IP1" s="36"/>
      <c r="IQ1" s="36"/>
      <c r="IR1" s="36"/>
      <c r="IS1" s="36"/>
    </row>
    <row r="3" spans="3:13" ht="66.75" customHeight="1">
      <c r="C3" s="275" t="s">
        <v>269</v>
      </c>
      <c r="D3" s="275"/>
      <c r="E3" s="275"/>
      <c r="F3" s="275"/>
      <c r="M3" s="4"/>
    </row>
    <row r="4" spans="1:5" ht="31.5" customHeight="1">
      <c r="A4" s="276" t="s">
        <v>220</v>
      </c>
      <c r="B4" s="277"/>
      <c r="C4" s="277"/>
      <c r="D4" s="277"/>
      <c r="E4" s="277"/>
    </row>
    <row r="5" spans="2:6" ht="12.75">
      <c r="B5" s="61"/>
      <c r="C5" s="61"/>
      <c r="D5" s="61"/>
      <c r="E5" s="61"/>
      <c r="F5" s="62" t="s">
        <v>110</v>
      </c>
    </row>
    <row r="6" spans="1:6" ht="25.5" customHeight="1">
      <c r="A6" s="280" t="s">
        <v>0</v>
      </c>
      <c r="B6" s="280" t="s">
        <v>11</v>
      </c>
      <c r="C6" s="280" t="s">
        <v>28</v>
      </c>
      <c r="D6" s="280" t="s">
        <v>25</v>
      </c>
      <c r="E6" s="280" t="s">
        <v>26</v>
      </c>
      <c r="F6" s="280"/>
    </row>
    <row r="7" spans="1:6" ht="49.5" customHeight="1">
      <c r="A7" s="280"/>
      <c r="B7" s="280"/>
      <c r="C7" s="280"/>
      <c r="D7" s="280"/>
      <c r="E7" s="1" t="s">
        <v>28</v>
      </c>
      <c r="F7" s="49" t="s">
        <v>35</v>
      </c>
    </row>
    <row r="8" spans="1:253" s="42" customFormat="1" ht="31.5" customHeight="1">
      <c r="A8" s="38">
        <v>10000000</v>
      </c>
      <c r="B8" s="39" t="s">
        <v>13</v>
      </c>
      <c r="C8" s="131">
        <f>C9+C16+C22</f>
        <v>25399400</v>
      </c>
      <c r="D8" s="131">
        <f>D9+D16+D22</f>
        <v>25399400</v>
      </c>
      <c r="E8" s="40"/>
      <c r="F8" s="40"/>
      <c r="G8" s="41"/>
      <c r="H8" s="41"/>
      <c r="I8" s="41"/>
      <c r="J8" s="41"/>
      <c r="K8" s="41"/>
      <c r="L8" s="41"/>
      <c r="IK8" s="41"/>
      <c r="IL8" s="41"/>
      <c r="IM8" s="41"/>
      <c r="IN8" s="41"/>
      <c r="IO8" s="41"/>
      <c r="IP8" s="41"/>
      <c r="IQ8" s="41"/>
      <c r="IR8" s="41"/>
      <c r="IS8" s="41"/>
    </row>
    <row r="9" spans="1:253" s="55" customFormat="1" ht="31.5" customHeight="1">
      <c r="A9" s="126">
        <v>11000000</v>
      </c>
      <c r="B9" s="268" t="s">
        <v>14</v>
      </c>
      <c r="C9" s="131">
        <f>C11+C13</f>
        <v>16507000</v>
      </c>
      <c r="D9" s="131">
        <f>D11+D13</f>
        <v>16507000</v>
      </c>
      <c r="E9" s="53"/>
      <c r="F9" s="53"/>
      <c r="G9" s="54"/>
      <c r="H9" s="54"/>
      <c r="I9" s="54"/>
      <c r="J9" s="54"/>
      <c r="K9" s="54"/>
      <c r="L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s="55" customFormat="1" ht="31.5" customHeight="1">
      <c r="A10" s="269">
        <v>11010000</v>
      </c>
      <c r="B10" s="119" t="s">
        <v>67</v>
      </c>
      <c r="C10" s="134">
        <v>17300000</v>
      </c>
      <c r="D10" s="134">
        <v>17300000</v>
      </c>
      <c r="E10" s="53"/>
      <c r="F10" s="53"/>
      <c r="G10" s="54"/>
      <c r="H10" s="54"/>
      <c r="I10" s="54"/>
      <c r="J10" s="54"/>
      <c r="K10" s="54"/>
      <c r="L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s="55" customFormat="1" ht="48" customHeight="1">
      <c r="A11" s="50">
        <v>11010100</v>
      </c>
      <c r="B11" s="52" t="s">
        <v>279</v>
      </c>
      <c r="C11" s="132">
        <v>16500000</v>
      </c>
      <c r="D11" s="132">
        <v>16500000</v>
      </c>
      <c r="E11" s="53"/>
      <c r="F11" s="53"/>
      <c r="G11" s="54"/>
      <c r="H11" s="54"/>
      <c r="I11" s="54"/>
      <c r="J11" s="54"/>
      <c r="K11" s="54"/>
      <c r="L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55" customFormat="1" ht="58.5" customHeight="1">
      <c r="A12" s="50">
        <v>11010200</v>
      </c>
      <c r="B12" s="255" t="s">
        <v>278</v>
      </c>
      <c r="C12" s="132">
        <v>800000</v>
      </c>
      <c r="D12" s="132">
        <v>800000</v>
      </c>
      <c r="E12" s="53"/>
      <c r="F12" s="53"/>
      <c r="G12" s="54"/>
      <c r="H12" s="54"/>
      <c r="I12" s="54"/>
      <c r="J12" s="54"/>
      <c r="K12" s="54"/>
      <c r="L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6" s="51" customFormat="1" ht="20.25" customHeight="1" hidden="1">
      <c r="A13" s="122" t="s">
        <v>36</v>
      </c>
      <c r="B13" s="123" t="s">
        <v>37</v>
      </c>
      <c r="C13" s="278">
        <v>7000</v>
      </c>
      <c r="D13" s="278">
        <v>7000</v>
      </c>
      <c r="E13" s="279"/>
      <c r="F13" s="279"/>
    </row>
    <row r="14" spans="1:6" s="54" customFormat="1" ht="20.25" customHeight="1">
      <c r="A14" s="122">
        <v>11020000</v>
      </c>
      <c r="B14" s="123" t="s">
        <v>15</v>
      </c>
      <c r="C14" s="278"/>
      <c r="D14" s="278"/>
      <c r="E14" s="279"/>
      <c r="F14" s="279"/>
    </row>
    <row r="15" spans="1:253" s="55" customFormat="1" ht="32.25" customHeight="1">
      <c r="A15" s="50">
        <v>11020200</v>
      </c>
      <c r="B15" s="52" t="s">
        <v>68</v>
      </c>
      <c r="C15" s="132">
        <v>7000</v>
      </c>
      <c r="D15" s="132">
        <v>7000</v>
      </c>
      <c r="E15" s="53"/>
      <c r="F15" s="53"/>
      <c r="G15" s="54"/>
      <c r="H15" s="54"/>
      <c r="I15" s="54"/>
      <c r="J15" s="54"/>
      <c r="K15" s="54"/>
      <c r="L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55" customFormat="1" ht="20.25" customHeight="1">
      <c r="A16" s="96">
        <v>14000000</v>
      </c>
      <c r="B16" s="124" t="s">
        <v>23</v>
      </c>
      <c r="C16" s="131">
        <f>C17+C19+C21</f>
        <v>3482400</v>
      </c>
      <c r="D16" s="131">
        <f>D17+D19+D21</f>
        <v>3482400</v>
      </c>
      <c r="E16" s="53"/>
      <c r="F16" s="53"/>
      <c r="G16" s="54"/>
      <c r="H16" s="54"/>
      <c r="I16" s="54"/>
      <c r="J16" s="54"/>
      <c r="K16" s="54"/>
      <c r="L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55" customFormat="1" ht="33.75" customHeight="1" thickBot="1">
      <c r="A17" s="122">
        <v>14020000</v>
      </c>
      <c r="B17" s="125" t="s">
        <v>69</v>
      </c>
      <c r="C17" s="134">
        <v>580000</v>
      </c>
      <c r="D17" s="134">
        <v>580000</v>
      </c>
      <c r="E17" s="53"/>
      <c r="F17" s="53"/>
      <c r="G17" s="54"/>
      <c r="H17" s="54"/>
      <c r="I17" s="54"/>
      <c r="J17" s="54"/>
      <c r="K17" s="54"/>
      <c r="L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55" customFormat="1" ht="20.25" customHeight="1" thickBot="1">
      <c r="A18" s="50">
        <v>14021900</v>
      </c>
      <c r="B18" s="121" t="s">
        <v>70</v>
      </c>
      <c r="C18" s="132">
        <v>580000</v>
      </c>
      <c r="D18" s="132">
        <v>580000</v>
      </c>
      <c r="E18" s="53"/>
      <c r="F18" s="53"/>
      <c r="G18" s="54"/>
      <c r="H18" s="54"/>
      <c r="I18" s="54"/>
      <c r="J18" s="54"/>
      <c r="K18" s="54"/>
      <c r="L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55" customFormat="1" ht="31.5" customHeight="1" thickBot="1">
      <c r="A19" s="122">
        <v>14030000</v>
      </c>
      <c r="B19" s="125" t="s">
        <v>71</v>
      </c>
      <c r="C19" s="134">
        <v>2302400</v>
      </c>
      <c r="D19" s="134">
        <v>2302400</v>
      </c>
      <c r="E19" s="53"/>
      <c r="F19" s="53"/>
      <c r="G19" s="54"/>
      <c r="H19" s="54"/>
      <c r="I19" s="54"/>
      <c r="J19" s="54"/>
      <c r="K19" s="54"/>
      <c r="L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5" customFormat="1" ht="20.25" customHeight="1" thickBot="1">
      <c r="A20" s="50">
        <v>14031900</v>
      </c>
      <c r="B20" s="121" t="s">
        <v>70</v>
      </c>
      <c r="C20" s="132">
        <v>2302400</v>
      </c>
      <c r="D20" s="132">
        <v>2302400</v>
      </c>
      <c r="E20" s="53"/>
      <c r="F20" s="53"/>
      <c r="G20" s="54"/>
      <c r="H20" s="54"/>
      <c r="I20" s="54"/>
      <c r="J20" s="54"/>
      <c r="K20" s="54"/>
      <c r="L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55" customFormat="1" ht="50.25" customHeight="1" thickBot="1">
      <c r="A21" s="122">
        <v>14040000</v>
      </c>
      <c r="B21" s="125" t="s">
        <v>72</v>
      </c>
      <c r="C21" s="134">
        <v>600000</v>
      </c>
      <c r="D21" s="134">
        <v>600000</v>
      </c>
      <c r="E21" s="53"/>
      <c r="F21" s="53"/>
      <c r="G21" s="54"/>
      <c r="H21" s="54"/>
      <c r="I21" s="54"/>
      <c r="J21" s="54"/>
      <c r="K21" s="54"/>
      <c r="L21" s="54"/>
      <c r="IK21" s="54"/>
      <c r="IL21" s="54"/>
      <c r="IM21" s="54"/>
      <c r="IN21" s="54"/>
      <c r="IO21" s="54"/>
      <c r="IP21" s="54"/>
      <c r="IQ21" s="54"/>
      <c r="IR21" s="54"/>
      <c r="IS21" s="54"/>
    </row>
    <row r="22" spans="1:253" s="55" customFormat="1" ht="20.25" customHeight="1">
      <c r="A22" s="96">
        <v>18000000</v>
      </c>
      <c r="B22" s="124" t="s">
        <v>57</v>
      </c>
      <c r="C22" s="131">
        <f>C23+C29</f>
        <v>5410000</v>
      </c>
      <c r="D22" s="131">
        <f>D23+D29</f>
        <v>5410000</v>
      </c>
      <c r="E22" s="53"/>
      <c r="F22" s="53"/>
      <c r="G22" s="54"/>
      <c r="H22" s="54"/>
      <c r="I22" s="54"/>
      <c r="J22" s="54"/>
      <c r="K22" s="54"/>
      <c r="L22" s="54"/>
      <c r="IK22" s="54"/>
      <c r="IL22" s="54"/>
      <c r="IM22" s="54"/>
      <c r="IN22" s="54"/>
      <c r="IO22" s="54"/>
      <c r="IP22" s="54"/>
      <c r="IQ22" s="54"/>
      <c r="IR22" s="54"/>
      <c r="IS22" s="54"/>
    </row>
    <row r="23" spans="1:253" s="55" customFormat="1" ht="29.25" customHeight="1" thickBot="1">
      <c r="A23" s="122">
        <v>18010000</v>
      </c>
      <c r="B23" s="123" t="s">
        <v>73</v>
      </c>
      <c r="C23" s="134">
        <f>C24+C25+C26+C27+C28</f>
        <v>2660000</v>
      </c>
      <c r="D23" s="134">
        <f>D24+D25+D26+D27+D28</f>
        <v>2660000</v>
      </c>
      <c r="E23" s="53"/>
      <c r="F23" s="53"/>
      <c r="G23" s="54"/>
      <c r="H23" s="54"/>
      <c r="I23" s="54"/>
      <c r="J23" s="54"/>
      <c r="K23" s="54"/>
      <c r="L23" s="54"/>
      <c r="IK23" s="54"/>
      <c r="IL23" s="54"/>
      <c r="IM23" s="54"/>
      <c r="IN23" s="54"/>
      <c r="IO23" s="54"/>
      <c r="IP23" s="54"/>
      <c r="IQ23" s="54"/>
      <c r="IR23" s="54"/>
      <c r="IS23" s="54"/>
    </row>
    <row r="24" spans="1:253" s="55" customFormat="1" ht="61.5" customHeight="1" thickBot="1">
      <c r="A24" s="50">
        <v>18010400</v>
      </c>
      <c r="B24" s="152" t="s">
        <v>74</v>
      </c>
      <c r="C24" s="132">
        <v>200000</v>
      </c>
      <c r="D24" s="132">
        <v>200000</v>
      </c>
      <c r="E24" s="53"/>
      <c r="F24" s="53"/>
      <c r="G24" s="54"/>
      <c r="H24" s="54"/>
      <c r="I24" s="54"/>
      <c r="J24" s="54"/>
      <c r="K24" s="54"/>
      <c r="L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253" s="55" customFormat="1" ht="28.5" customHeight="1">
      <c r="A25" s="50">
        <v>18010500</v>
      </c>
      <c r="B25" s="52" t="s">
        <v>75</v>
      </c>
      <c r="C25" s="132">
        <v>200000</v>
      </c>
      <c r="D25" s="132">
        <v>200000</v>
      </c>
      <c r="E25" s="53"/>
      <c r="F25" s="53"/>
      <c r="G25" s="54"/>
      <c r="H25" s="54"/>
      <c r="I25" s="54"/>
      <c r="J25" s="54"/>
      <c r="K25" s="54"/>
      <c r="L25" s="54"/>
      <c r="IK25" s="54"/>
      <c r="IL25" s="54"/>
      <c r="IM25" s="54"/>
      <c r="IN25" s="54"/>
      <c r="IO25" s="54"/>
      <c r="IP25" s="54"/>
      <c r="IQ25" s="54"/>
      <c r="IR25" s="54"/>
      <c r="IS25" s="54"/>
    </row>
    <row r="26" spans="1:253" s="55" customFormat="1" ht="20.25" customHeight="1">
      <c r="A26" s="50">
        <v>18010600</v>
      </c>
      <c r="B26" s="52" t="s">
        <v>76</v>
      </c>
      <c r="C26" s="132">
        <v>1800000</v>
      </c>
      <c r="D26" s="132">
        <v>1800000</v>
      </c>
      <c r="E26" s="53"/>
      <c r="F26" s="53"/>
      <c r="G26" s="54"/>
      <c r="H26" s="54"/>
      <c r="I26" s="54"/>
      <c r="J26" s="54"/>
      <c r="K26" s="54"/>
      <c r="L26" s="54"/>
      <c r="IK26" s="54"/>
      <c r="IL26" s="54"/>
      <c r="IM26" s="54"/>
      <c r="IN26" s="54"/>
      <c r="IO26" s="54"/>
      <c r="IP26" s="54"/>
      <c r="IQ26" s="54"/>
      <c r="IR26" s="54"/>
      <c r="IS26" s="54"/>
    </row>
    <row r="27" spans="1:253" s="55" customFormat="1" ht="20.25" customHeight="1">
      <c r="A27" s="50">
        <v>18010700</v>
      </c>
      <c r="B27" s="52" t="s">
        <v>77</v>
      </c>
      <c r="C27" s="132">
        <v>60000</v>
      </c>
      <c r="D27" s="132">
        <v>60000</v>
      </c>
      <c r="E27" s="53"/>
      <c r="F27" s="53"/>
      <c r="G27" s="54"/>
      <c r="H27" s="54"/>
      <c r="I27" s="54"/>
      <c r="J27" s="54"/>
      <c r="K27" s="54"/>
      <c r="L27" s="54"/>
      <c r="IK27" s="54"/>
      <c r="IL27" s="54"/>
      <c r="IM27" s="54"/>
      <c r="IN27" s="54"/>
      <c r="IO27" s="54"/>
      <c r="IP27" s="54"/>
      <c r="IQ27" s="54"/>
      <c r="IR27" s="54"/>
      <c r="IS27" s="54"/>
    </row>
    <row r="28" spans="1:253" s="55" customFormat="1" ht="20.25" customHeight="1">
      <c r="A28" s="50">
        <v>18010900</v>
      </c>
      <c r="B28" s="52" t="s">
        <v>78</v>
      </c>
      <c r="C28" s="132">
        <v>400000</v>
      </c>
      <c r="D28" s="132">
        <v>400000</v>
      </c>
      <c r="E28" s="53"/>
      <c r="F28" s="53"/>
      <c r="G28" s="54"/>
      <c r="H28" s="54"/>
      <c r="I28" s="54"/>
      <c r="J28" s="54"/>
      <c r="K28" s="54"/>
      <c r="L28" s="54"/>
      <c r="IK28" s="54"/>
      <c r="IL28" s="54"/>
      <c r="IM28" s="54"/>
      <c r="IN28" s="54"/>
      <c r="IO28" s="54"/>
      <c r="IP28" s="54"/>
      <c r="IQ28" s="54"/>
      <c r="IR28" s="54"/>
      <c r="IS28" s="54"/>
    </row>
    <row r="29" spans="1:253" s="55" customFormat="1" ht="20.25" customHeight="1">
      <c r="A29" s="122">
        <v>1805000</v>
      </c>
      <c r="B29" s="123" t="s">
        <v>79</v>
      </c>
      <c r="C29" s="134">
        <f>C30+C31+C32</f>
        <v>2750000</v>
      </c>
      <c r="D29" s="134">
        <f>D30+D31+D32</f>
        <v>2750000</v>
      </c>
      <c r="E29" s="53"/>
      <c r="F29" s="53"/>
      <c r="G29" s="54"/>
      <c r="H29" s="54"/>
      <c r="I29" s="54"/>
      <c r="J29" s="54"/>
      <c r="K29" s="54"/>
      <c r="L29" s="54"/>
      <c r="IK29" s="54"/>
      <c r="IL29" s="54"/>
      <c r="IM29" s="54"/>
      <c r="IN29" s="54"/>
      <c r="IO29" s="54"/>
      <c r="IP29" s="54"/>
      <c r="IQ29" s="54"/>
      <c r="IR29" s="54"/>
      <c r="IS29" s="54"/>
    </row>
    <row r="30" spans="1:253" s="55" customFormat="1" ht="20.25" customHeight="1">
      <c r="A30" s="50">
        <v>18050300</v>
      </c>
      <c r="B30" s="52" t="s">
        <v>80</v>
      </c>
      <c r="C30" s="132">
        <v>200000</v>
      </c>
      <c r="D30" s="132">
        <v>200000</v>
      </c>
      <c r="E30" s="53"/>
      <c r="F30" s="53"/>
      <c r="G30" s="54"/>
      <c r="H30" s="54"/>
      <c r="I30" s="54"/>
      <c r="J30" s="54"/>
      <c r="K30" s="54"/>
      <c r="L30" s="54"/>
      <c r="IK30" s="54"/>
      <c r="IL30" s="54"/>
      <c r="IM30" s="54"/>
      <c r="IN30" s="54"/>
      <c r="IO30" s="54"/>
      <c r="IP30" s="54"/>
      <c r="IQ30" s="54"/>
      <c r="IR30" s="54"/>
      <c r="IS30" s="54"/>
    </row>
    <row r="31" spans="1:253" s="55" customFormat="1" ht="20.25" customHeight="1" thickBot="1">
      <c r="A31" s="50">
        <v>18050400</v>
      </c>
      <c r="B31" s="52" t="s">
        <v>81</v>
      </c>
      <c r="C31" s="132">
        <v>2450000</v>
      </c>
      <c r="D31" s="132">
        <v>2450000</v>
      </c>
      <c r="E31" s="53"/>
      <c r="F31" s="53"/>
      <c r="G31" s="54"/>
      <c r="H31" s="54"/>
      <c r="I31" s="54"/>
      <c r="J31" s="54"/>
      <c r="K31" s="54"/>
      <c r="L31" s="54"/>
      <c r="IK31" s="54"/>
      <c r="IL31" s="54"/>
      <c r="IM31" s="54"/>
      <c r="IN31" s="54"/>
      <c r="IO31" s="54"/>
      <c r="IP31" s="54"/>
      <c r="IQ31" s="54"/>
      <c r="IR31" s="54"/>
      <c r="IS31" s="54"/>
    </row>
    <row r="32" spans="1:253" s="55" customFormat="1" ht="62.25" customHeight="1" thickBot="1">
      <c r="A32" s="50">
        <v>18050500</v>
      </c>
      <c r="B32" s="120" t="s">
        <v>82</v>
      </c>
      <c r="C32" s="132">
        <v>100000</v>
      </c>
      <c r="D32" s="132">
        <v>100000</v>
      </c>
      <c r="E32" s="53"/>
      <c r="F32" s="53"/>
      <c r="G32" s="54"/>
      <c r="H32" s="54"/>
      <c r="I32" s="54"/>
      <c r="J32" s="54"/>
      <c r="K32" s="54"/>
      <c r="L32" s="54"/>
      <c r="IK32" s="54"/>
      <c r="IL32" s="54"/>
      <c r="IM32" s="54"/>
      <c r="IN32" s="54"/>
      <c r="IO32" s="54"/>
      <c r="IP32" s="54"/>
      <c r="IQ32" s="54"/>
      <c r="IR32" s="54"/>
      <c r="IS32" s="54"/>
    </row>
    <row r="33" spans="1:253" s="43" customFormat="1" ht="20.25" customHeight="1">
      <c r="A33" s="38">
        <v>20000000</v>
      </c>
      <c r="B33" s="39" t="s">
        <v>16</v>
      </c>
      <c r="C33" s="135">
        <f>C34+C37</f>
        <v>1310000</v>
      </c>
      <c r="D33" s="135">
        <f>D34+D37</f>
        <v>1310000</v>
      </c>
      <c r="E33" s="47"/>
      <c r="F33" s="47"/>
      <c r="G33" s="5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55" customFormat="1" ht="28.5" customHeight="1">
      <c r="A34" s="96">
        <v>21000000</v>
      </c>
      <c r="B34" s="124" t="s">
        <v>17</v>
      </c>
      <c r="C34" s="131">
        <v>20000</v>
      </c>
      <c r="D34" s="131">
        <v>20000</v>
      </c>
      <c r="E34" s="53"/>
      <c r="F34" s="53"/>
      <c r="G34" s="54"/>
      <c r="H34" s="54"/>
      <c r="I34" s="54"/>
      <c r="J34" s="54"/>
      <c r="K34" s="54"/>
      <c r="L34" s="54"/>
      <c r="IK34" s="54"/>
      <c r="IL34" s="54"/>
      <c r="IM34" s="54"/>
      <c r="IN34" s="54"/>
      <c r="IO34" s="54"/>
      <c r="IP34" s="54"/>
      <c r="IQ34" s="54"/>
      <c r="IR34" s="54"/>
      <c r="IS34" s="54"/>
    </row>
    <row r="35" spans="1:253" s="55" customFormat="1" ht="28.5" customHeight="1">
      <c r="A35" s="122">
        <v>21080000</v>
      </c>
      <c r="B35" s="123" t="s">
        <v>90</v>
      </c>
      <c r="C35" s="134">
        <v>20000</v>
      </c>
      <c r="D35" s="134">
        <v>20000</v>
      </c>
      <c r="E35" s="53"/>
      <c r="F35" s="53"/>
      <c r="G35" s="54"/>
      <c r="H35" s="54"/>
      <c r="I35" s="54"/>
      <c r="J35" s="54"/>
      <c r="K35" s="54"/>
      <c r="L35" s="54"/>
      <c r="IK35" s="54"/>
      <c r="IL35" s="54"/>
      <c r="IM35" s="54"/>
      <c r="IN35" s="54"/>
      <c r="IO35" s="54"/>
      <c r="IP35" s="54"/>
      <c r="IQ35" s="54"/>
      <c r="IR35" s="54"/>
      <c r="IS35" s="54"/>
    </row>
    <row r="36" spans="1:253" s="55" customFormat="1" ht="20.25" customHeight="1">
      <c r="A36" s="50">
        <v>21081100</v>
      </c>
      <c r="B36" s="130" t="s">
        <v>89</v>
      </c>
      <c r="C36" s="132">
        <v>20000</v>
      </c>
      <c r="D36" s="132">
        <v>20000</v>
      </c>
      <c r="E36" s="53"/>
      <c r="F36" s="53"/>
      <c r="G36" s="54"/>
      <c r="H36" s="54"/>
      <c r="I36" s="54"/>
      <c r="J36" s="54"/>
      <c r="K36" s="54"/>
      <c r="L36" s="54"/>
      <c r="IK36" s="54"/>
      <c r="IL36" s="54"/>
      <c r="IM36" s="54"/>
      <c r="IN36" s="54"/>
      <c r="IO36" s="54"/>
      <c r="IP36" s="54"/>
      <c r="IQ36" s="54"/>
      <c r="IR36" s="54"/>
      <c r="IS36" s="54"/>
    </row>
    <row r="37" spans="1:253" s="55" customFormat="1" ht="29.25" customHeight="1">
      <c r="A37" s="96">
        <v>22000000</v>
      </c>
      <c r="B37" s="124" t="s">
        <v>18</v>
      </c>
      <c r="C37" s="131">
        <f>C38+C40+C42</f>
        <v>1290000</v>
      </c>
      <c r="D37" s="131">
        <f>D38+D40+D42</f>
        <v>1290000</v>
      </c>
      <c r="E37" s="53"/>
      <c r="F37" s="53"/>
      <c r="G37" s="54"/>
      <c r="H37" s="54"/>
      <c r="I37" s="54"/>
      <c r="J37" s="54"/>
      <c r="K37" s="54"/>
      <c r="L37" s="54"/>
      <c r="IK37" s="54"/>
      <c r="IL37" s="54"/>
      <c r="IM37" s="54"/>
      <c r="IN37" s="54"/>
      <c r="IO37" s="54"/>
      <c r="IP37" s="54"/>
      <c r="IQ37" s="54"/>
      <c r="IR37" s="54"/>
      <c r="IS37" s="54"/>
    </row>
    <row r="38" spans="1:253" s="55" customFormat="1" ht="20.25" customHeight="1">
      <c r="A38" s="122">
        <v>22010000</v>
      </c>
      <c r="B38" s="119" t="s">
        <v>85</v>
      </c>
      <c r="C38" s="134">
        <v>1200000</v>
      </c>
      <c r="D38" s="134">
        <v>1200000</v>
      </c>
      <c r="E38" s="53"/>
      <c r="F38" s="53"/>
      <c r="G38" s="54"/>
      <c r="H38" s="54"/>
      <c r="I38" s="54"/>
      <c r="J38" s="54"/>
      <c r="K38" s="54"/>
      <c r="L38" s="54"/>
      <c r="IK38" s="54"/>
      <c r="IL38" s="54"/>
      <c r="IM38" s="54"/>
      <c r="IN38" s="54"/>
      <c r="IO38" s="54"/>
      <c r="IP38" s="54"/>
      <c r="IQ38" s="54"/>
      <c r="IR38" s="54"/>
      <c r="IS38" s="54"/>
    </row>
    <row r="39" spans="1:253" s="55" customFormat="1" ht="27" customHeight="1" thickBot="1">
      <c r="A39" s="50">
        <v>22012500</v>
      </c>
      <c r="B39" s="52" t="s">
        <v>84</v>
      </c>
      <c r="C39" s="132">
        <v>1200000</v>
      </c>
      <c r="D39" s="132">
        <v>1200000</v>
      </c>
      <c r="E39" s="53"/>
      <c r="F39" s="53"/>
      <c r="G39" s="54"/>
      <c r="H39" s="54"/>
      <c r="I39" s="54"/>
      <c r="J39" s="54"/>
      <c r="K39" s="54"/>
      <c r="L39" s="54"/>
      <c r="IK39" s="54"/>
      <c r="IL39" s="54"/>
      <c r="IM39" s="54"/>
      <c r="IN39" s="54"/>
      <c r="IO39" s="54"/>
      <c r="IP39" s="54"/>
      <c r="IQ39" s="54"/>
      <c r="IR39" s="54"/>
      <c r="IS39" s="54"/>
    </row>
    <row r="40" spans="1:253" s="55" customFormat="1" ht="31.5" customHeight="1" thickBot="1">
      <c r="A40" s="122">
        <v>22080000</v>
      </c>
      <c r="B40" s="129" t="s">
        <v>86</v>
      </c>
      <c r="C40" s="134">
        <v>10000</v>
      </c>
      <c r="D40" s="134">
        <v>10000</v>
      </c>
      <c r="E40" s="53"/>
      <c r="F40" s="53"/>
      <c r="G40" s="54"/>
      <c r="H40" s="54"/>
      <c r="I40" s="54"/>
      <c r="J40" s="54"/>
      <c r="K40" s="54"/>
      <c r="L40" s="54"/>
      <c r="IK40" s="54"/>
      <c r="IL40" s="54"/>
      <c r="IM40" s="54"/>
      <c r="IN40" s="54"/>
      <c r="IO40" s="54"/>
      <c r="IP40" s="54"/>
      <c r="IQ40" s="54"/>
      <c r="IR40" s="54"/>
      <c r="IS40" s="54"/>
    </row>
    <row r="41" spans="1:253" s="55" customFormat="1" ht="42" customHeight="1" thickBot="1">
      <c r="A41" s="50">
        <v>22080400</v>
      </c>
      <c r="B41" s="127" t="s">
        <v>83</v>
      </c>
      <c r="C41" s="132">
        <v>10000</v>
      </c>
      <c r="D41" s="132">
        <v>10000</v>
      </c>
      <c r="E41" s="53"/>
      <c r="F41" s="53"/>
      <c r="G41" s="54"/>
      <c r="H41" s="54"/>
      <c r="I41" s="54"/>
      <c r="J41" s="54"/>
      <c r="K41" s="54"/>
      <c r="L41" s="54"/>
      <c r="IK41" s="54"/>
      <c r="IL41" s="54"/>
      <c r="IM41" s="54"/>
      <c r="IN41" s="54"/>
      <c r="IO41" s="54"/>
      <c r="IP41" s="54"/>
      <c r="IQ41" s="54"/>
      <c r="IR41" s="54"/>
      <c r="IS41" s="54"/>
    </row>
    <row r="42" spans="1:253" s="55" customFormat="1" ht="20.25" customHeight="1" thickBot="1">
      <c r="A42" s="50">
        <v>22090000</v>
      </c>
      <c r="B42" s="128" t="s">
        <v>88</v>
      </c>
      <c r="C42" s="133">
        <v>80000</v>
      </c>
      <c r="D42" s="133">
        <v>80000</v>
      </c>
      <c r="E42" s="2"/>
      <c r="F42" s="2"/>
      <c r="G42" s="54"/>
      <c r="H42" s="54"/>
      <c r="I42" s="54"/>
      <c r="J42" s="54"/>
      <c r="K42" s="54"/>
      <c r="L42" s="54"/>
      <c r="IK42" s="54"/>
      <c r="IL42" s="54"/>
      <c r="IM42" s="54"/>
      <c r="IN42" s="54"/>
      <c r="IO42" s="54"/>
      <c r="IP42" s="54"/>
      <c r="IQ42" s="54"/>
      <c r="IR42" s="54"/>
      <c r="IS42" s="54"/>
    </row>
    <row r="43" spans="1:253" s="55" customFormat="1" ht="45.75" customHeight="1" thickBot="1">
      <c r="A43" s="50">
        <v>22090100</v>
      </c>
      <c r="B43" s="120" t="s">
        <v>87</v>
      </c>
      <c r="C43" s="136">
        <v>80000</v>
      </c>
      <c r="D43" s="136">
        <v>80000</v>
      </c>
      <c r="E43" s="2"/>
      <c r="F43" s="2"/>
      <c r="G43" s="54"/>
      <c r="H43" s="54"/>
      <c r="I43" s="54"/>
      <c r="J43" s="54"/>
      <c r="K43" s="54"/>
      <c r="L43" s="54"/>
      <c r="IK43" s="54"/>
      <c r="IL43" s="54"/>
      <c r="IM43" s="54"/>
      <c r="IN43" s="54"/>
      <c r="IO43" s="54"/>
      <c r="IP43" s="54"/>
      <c r="IQ43" s="54"/>
      <c r="IR43" s="54"/>
      <c r="IS43" s="54"/>
    </row>
    <row r="44" spans="1:253" s="55" customFormat="1" ht="21" customHeight="1">
      <c r="A44" s="264"/>
      <c r="B44" s="265" t="s">
        <v>221</v>
      </c>
      <c r="C44" s="266">
        <f>C8+C33</f>
        <v>26709400</v>
      </c>
      <c r="D44" s="266">
        <f>D8+D33</f>
        <v>26709400</v>
      </c>
      <c r="E44" s="267"/>
      <c r="F44" s="267"/>
      <c r="G44" s="54"/>
      <c r="H44" s="54"/>
      <c r="I44" s="54"/>
      <c r="J44" s="54"/>
      <c r="K44" s="54"/>
      <c r="L44" s="54"/>
      <c r="IK44" s="54"/>
      <c r="IL44" s="54"/>
      <c r="IM44" s="54"/>
      <c r="IN44" s="54"/>
      <c r="IO44" s="54"/>
      <c r="IP44" s="54"/>
      <c r="IQ44" s="54"/>
      <c r="IR44" s="54"/>
      <c r="IS44" s="54"/>
    </row>
    <row r="45" spans="1:253" s="55" customFormat="1" ht="20.25" customHeight="1">
      <c r="A45" s="38">
        <v>40000000</v>
      </c>
      <c r="B45" s="39" t="s">
        <v>12</v>
      </c>
      <c r="C45" s="137">
        <f>C46</f>
        <v>22198352</v>
      </c>
      <c r="D45" s="137">
        <f>D46</f>
        <v>22198352</v>
      </c>
      <c r="E45" s="2"/>
      <c r="F45" s="2"/>
      <c r="G45" s="54"/>
      <c r="H45" s="54"/>
      <c r="I45" s="54"/>
      <c r="J45" s="54"/>
      <c r="K45" s="54"/>
      <c r="L45" s="54"/>
      <c r="IK45" s="54"/>
      <c r="IL45" s="54"/>
      <c r="IM45" s="54"/>
      <c r="IN45" s="54"/>
      <c r="IO45" s="54"/>
      <c r="IP45" s="54"/>
      <c r="IQ45" s="54"/>
      <c r="IR45" s="54"/>
      <c r="IS45" s="54"/>
    </row>
    <row r="46" spans="1:253" s="43" customFormat="1" ht="20.25" customHeight="1">
      <c r="A46" s="96">
        <v>41000000</v>
      </c>
      <c r="B46" s="124" t="s">
        <v>38</v>
      </c>
      <c r="C46" s="138">
        <f>C47+C49+C52</f>
        <v>22198352</v>
      </c>
      <c r="D46" s="138">
        <f>D47+D49+D52</f>
        <v>22198352</v>
      </c>
      <c r="E46" s="46"/>
      <c r="F46" s="46"/>
      <c r="G46" s="5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55" customFormat="1" ht="26.25" customHeight="1">
      <c r="A47" s="122">
        <v>41020000</v>
      </c>
      <c r="B47" s="123" t="s">
        <v>42</v>
      </c>
      <c r="C47" s="134">
        <v>2109100</v>
      </c>
      <c r="D47" s="134">
        <v>2109100</v>
      </c>
      <c r="E47" s="53"/>
      <c r="F47" s="53"/>
      <c r="G47" s="54"/>
      <c r="H47" s="54"/>
      <c r="I47" s="54"/>
      <c r="J47" s="54"/>
      <c r="K47" s="54"/>
      <c r="L47" s="54"/>
      <c r="IK47" s="54"/>
      <c r="IL47" s="54"/>
      <c r="IM47" s="54"/>
      <c r="IN47" s="54"/>
      <c r="IO47" s="54"/>
      <c r="IP47" s="54"/>
      <c r="IQ47" s="54"/>
      <c r="IR47" s="54"/>
      <c r="IS47" s="54"/>
    </row>
    <row r="48" spans="1:253" s="55" customFormat="1" ht="20.25" customHeight="1">
      <c r="A48" s="50">
        <v>41020100</v>
      </c>
      <c r="B48" s="52" t="s">
        <v>91</v>
      </c>
      <c r="C48" s="132">
        <v>2109100</v>
      </c>
      <c r="D48" s="132">
        <v>2109100</v>
      </c>
      <c r="E48" s="53"/>
      <c r="F48" s="53"/>
      <c r="G48" s="54"/>
      <c r="H48" s="54"/>
      <c r="I48" s="54"/>
      <c r="J48" s="54"/>
      <c r="K48" s="54"/>
      <c r="L48" s="54"/>
      <c r="IK48" s="54"/>
      <c r="IL48" s="54"/>
      <c r="IM48" s="54"/>
      <c r="IN48" s="54"/>
      <c r="IO48" s="54"/>
      <c r="IP48" s="54"/>
      <c r="IQ48" s="54"/>
      <c r="IR48" s="54"/>
      <c r="IS48" s="54"/>
    </row>
    <row r="49" spans="1:253" s="55" customFormat="1" ht="27.75" customHeight="1" thickBot="1">
      <c r="A49" s="122">
        <v>41030000</v>
      </c>
      <c r="B49" s="123" t="s">
        <v>43</v>
      </c>
      <c r="C49" s="134">
        <f>C50+C51</f>
        <v>20016500</v>
      </c>
      <c r="D49" s="134">
        <f>D50+D51</f>
        <v>20016500</v>
      </c>
      <c r="E49" s="53"/>
      <c r="F49" s="53"/>
      <c r="G49" s="54"/>
      <c r="H49" s="54"/>
      <c r="I49" s="54"/>
      <c r="J49" s="54"/>
      <c r="K49" s="54"/>
      <c r="L49" s="54"/>
      <c r="IK49" s="54"/>
      <c r="IL49" s="54"/>
      <c r="IM49" s="54"/>
      <c r="IN49" s="54"/>
      <c r="IO49" s="54"/>
      <c r="IP49" s="54"/>
      <c r="IQ49" s="54"/>
      <c r="IR49" s="54"/>
      <c r="IS49" s="54"/>
    </row>
    <row r="50" spans="1:253" s="55" customFormat="1" ht="30.75" customHeight="1" thickBot="1">
      <c r="A50" s="50">
        <v>41033900</v>
      </c>
      <c r="B50" s="154" t="s">
        <v>92</v>
      </c>
      <c r="C50" s="132">
        <v>13137100</v>
      </c>
      <c r="D50" s="132">
        <v>13137100</v>
      </c>
      <c r="E50" s="53"/>
      <c r="F50" s="53"/>
      <c r="G50" s="54"/>
      <c r="H50" s="54"/>
      <c r="I50" s="54"/>
      <c r="J50" s="54"/>
      <c r="K50" s="54"/>
      <c r="L50" s="54"/>
      <c r="IK50" s="54"/>
      <c r="IL50" s="54"/>
      <c r="IM50" s="54"/>
      <c r="IN50" s="54"/>
      <c r="IO50" s="54"/>
      <c r="IP50" s="54"/>
      <c r="IQ50" s="54"/>
      <c r="IR50" s="54"/>
      <c r="IS50" s="54"/>
    </row>
    <row r="51" spans="1:253" s="55" customFormat="1" ht="31.5" customHeight="1" thickBot="1">
      <c r="A51" s="50">
        <v>41034200</v>
      </c>
      <c r="B51" s="154" t="s">
        <v>93</v>
      </c>
      <c r="C51" s="132">
        <v>6879400</v>
      </c>
      <c r="D51" s="132">
        <v>6879400</v>
      </c>
      <c r="E51" s="53"/>
      <c r="F51" s="53"/>
      <c r="G51" s="54"/>
      <c r="H51" s="54"/>
      <c r="I51" s="54"/>
      <c r="J51" s="54"/>
      <c r="K51" s="54"/>
      <c r="L51" s="54"/>
      <c r="IK51" s="54"/>
      <c r="IL51" s="54"/>
      <c r="IM51" s="54"/>
      <c r="IN51" s="54"/>
      <c r="IO51" s="54"/>
      <c r="IP51" s="54"/>
      <c r="IQ51" s="54"/>
      <c r="IR51" s="54"/>
      <c r="IS51" s="54"/>
    </row>
    <row r="52" spans="1:253" s="55" customFormat="1" ht="31.5" customHeight="1">
      <c r="A52" s="122">
        <v>41050000</v>
      </c>
      <c r="B52" s="166" t="s">
        <v>227</v>
      </c>
      <c r="C52" s="134">
        <f>C53</f>
        <v>72752</v>
      </c>
      <c r="D52" s="134">
        <f>D53</f>
        <v>72752</v>
      </c>
      <c r="E52" s="53"/>
      <c r="F52" s="53"/>
      <c r="G52" s="54"/>
      <c r="H52" s="54"/>
      <c r="I52" s="54"/>
      <c r="J52" s="54"/>
      <c r="K52" s="54"/>
      <c r="L52" s="54"/>
      <c r="IK52" s="54"/>
      <c r="IL52" s="54"/>
      <c r="IM52" s="54"/>
      <c r="IN52" s="54"/>
      <c r="IO52" s="54"/>
      <c r="IP52" s="54"/>
      <c r="IQ52" s="54"/>
      <c r="IR52" s="54"/>
      <c r="IS52" s="54"/>
    </row>
    <row r="53" spans="1:253" s="55" customFormat="1" ht="20.25" customHeight="1">
      <c r="A53" s="50">
        <v>41053900</v>
      </c>
      <c r="B53" s="52" t="s">
        <v>265</v>
      </c>
      <c r="C53" s="132">
        <v>72752</v>
      </c>
      <c r="D53" s="132">
        <v>72752</v>
      </c>
      <c r="E53" s="53"/>
      <c r="F53" s="53"/>
      <c r="G53" s="54"/>
      <c r="H53" s="54"/>
      <c r="I53" s="54"/>
      <c r="J53" s="54"/>
      <c r="K53" s="54"/>
      <c r="L53" s="54"/>
      <c r="IK53" s="54"/>
      <c r="IL53" s="54"/>
      <c r="IM53" s="54"/>
      <c r="IN53" s="54"/>
      <c r="IO53" s="54"/>
      <c r="IP53" s="54"/>
      <c r="IQ53" s="54"/>
      <c r="IR53" s="54"/>
      <c r="IS53" s="54"/>
    </row>
    <row r="54" spans="1:253" s="45" customFormat="1" ht="20.25" customHeight="1">
      <c r="A54" s="256"/>
      <c r="B54" s="257" t="s">
        <v>223</v>
      </c>
      <c r="C54" s="258">
        <f>C45</f>
        <v>22198352</v>
      </c>
      <c r="D54" s="258">
        <f>D45</f>
        <v>22198352</v>
      </c>
      <c r="E54" s="259"/>
      <c r="F54" s="259"/>
      <c r="G54" s="44"/>
      <c r="H54" s="44"/>
      <c r="I54" s="44"/>
      <c r="J54" s="44"/>
      <c r="K54" s="44"/>
      <c r="L54" s="44"/>
      <c r="IK54" s="44"/>
      <c r="IL54" s="44"/>
      <c r="IM54" s="44"/>
      <c r="IN54" s="44"/>
      <c r="IO54" s="44"/>
      <c r="IP54" s="44"/>
      <c r="IQ54" s="44"/>
      <c r="IR54" s="44"/>
      <c r="IS54" s="44"/>
    </row>
    <row r="55" spans="1:253" s="55" customFormat="1" ht="20.25" customHeight="1" hidden="1">
      <c r="A55" s="50">
        <v>41000000</v>
      </c>
      <c r="B55" s="52" t="s">
        <v>38</v>
      </c>
      <c r="C55" s="132"/>
      <c r="D55" s="132"/>
      <c r="E55" s="53"/>
      <c r="F55" s="53"/>
      <c r="G55" s="54"/>
      <c r="H55" s="54"/>
      <c r="I55" s="54"/>
      <c r="J55" s="54"/>
      <c r="K55" s="54"/>
      <c r="L55" s="54"/>
      <c r="IK55" s="54"/>
      <c r="IL55" s="54"/>
      <c r="IM55" s="54"/>
      <c r="IN55" s="54"/>
      <c r="IO55" s="54"/>
      <c r="IP55" s="54"/>
      <c r="IQ55" s="54"/>
      <c r="IR55" s="54"/>
      <c r="IS55" s="54"/>
    </row>
    <row r="56" spans="1:253" s="55" customFormat="1" ht="20.25" customHeight="1" hidden="1">
      <c r="A56" s="50">
        <v>41010000</v>
      </c>
      <c r="B56" s="52" t="s">
        <v>39</v>
      </c>
      <c r="C56" s="132"/>
      <c r="D56" s="132"/>
      <c r="E56" s="53"/>
      <c r="F56" s="53"/>
      <c r="G56" s="54"/>
      <c r="H56" s="54"/>
      <c r="I56" s="54"/>
      <c r="J56" s="54"/>
      <c r="K56" s="54"/>
      <c r="L56" s="54"/>
      <c r="IK56" s="54"/>
      <c r="IL56" s="54"/>
      <c r="IM56" s="54"/>
      <c r="IN56" s="54"/>
      <c r="IO56" s="54"/>
      <c r="IP56" s="54"/>
      <c r="IQ56" s="54"/>
      <c r="IR56" s="54"/>
      <c r="IS56" s="54"/>
    </row>
    <row r="57" spans="1:253" s="55" customFormat="1" ht="20.25" customHeight="1" hidden="1">
      <c r="A57" s="50" t="s">
        <v>40</v>
      </c>
      <c r="B57" s="52" t="s">
        <v>41</v>
      </c>
      <c r="C57" s="132"/>
      <c r="D57" s="132"/>
      <c r="E57" s="53"/>
      <c r="F57" s="53"/>
      <c r="G57" s="54"/>
      <c r="H57" s="54"/>
      <c r="I57" s="54"/>
      <c r="J57" s="54"/>
      <c r="K57" s="54"/>
      <c r="L57" s="54"/>
      <c r="IK57" s="54"/>
      <c r="IL57" s="54"/>
      <c r="IM57" s="54"/>
      <c r="IN57" s="54"/>
      <c r="IO57" s="54"/>
      <c r="IP57" s="54"/>
      <c r="IQ57" s="54"/>
      <c r="IR57" s="54"/>
      <c r="IS57" s="54"/>
    </row>
    <row r="58" spans="1:253" s="55" customFormat="1" ht="20.25" customHeight="1" hidden="1">
      <c r="A58" s="50">
        <v>41020000</v>
      </c>
      <c r="B58" s="52" t="s">
        <v>42</v>
      </c>
      <c r="C58" s="136"/>
      <c r="D58" s="136"/>
      <c r="E58" s="2"/>
      <c r="F58" s="2"/>
      <c r="G58" s="54"/>
      <c r="H58" s="54"/>
      <c r="I58" s="54"/>
      <c r="J58" s="54"/>
      <c r="K58" s="54"/>
      <c r="L58" s="54"/>
      <c r="IK58" s="54"/>
      <c r="IL58" s="54"/>
      <c r="IM58" s="54"/>
      <c r="IN58" s="54"/>
      <c r="IO58" s="54"/>
      <c r="IP58" s="54"/>
      <c r="IQ58" s="54"/>
      <c r="IR58" s="54"/>
      <c r="IS58" s="54"/>
    </row>
    <row r="59" spans="1:253" s="55" customFormat="1" ht="20.25" customHeight="1" hidden="1">
      <c r="A59" s="50" t="s">
        <v>41</v>
      </c>
      <c r="B59" s="52" t="s">
        <v>41</v>
      </c>
      <c r="C59" s="136"/>
      <c r="D59" s="136"/>
      <c r="E59" s="2"/>
      <c r="F59" s="2"/>
      <c r="G59" s="54"/>
      <c r="H59" s="54"/>
      <c r="I59" s="54"/>
      <c r="J59" s="54"/>
      <c r="K59" s="54"/>
      <c r="L59" s="54"/>
      <c r="IK59" s="54"/>
      <c r="IL59" s="54"/>
      <c r="IM59" s="54"/>
      <c r="IN59" s="54"/>
      <c r="IO59" s="54"/>
      <c r="IP59" s="54"/>
      <c r="IQ59" s="54"/>
      <c r="IR59" s="54"/>
      <c r="IS59" s="54"/>
    </row>
    <row r="60" spans="1:253" s="55" customFormat="1" ht="20.25" customHeight="1" hidden="1">
      <c r="A60" s="50">
        <v>41030000</v>
      </c>
      <c r="B60" s="52" t="s">
        <v>43</v>
      </c>
      <c r="C60" s="132"/>
      <c r="D60" s="132"/>
      <c r="E60" s="53"/>
      <c r="F60" s="53"/>
      <c r="G60" s="54"/>
      <c r="H60" s="54"/>
      <c r="I60" s="54"/>
      <c r="J60" s="54"/>
      <c r="K60" s="54"/>
      <c r="L60" s="54"/>
      <c r="IK60" s="54"/>
      <c r="IL60" s="54"/>
      <c r="IM60" s="54"/>
      <c r="IN60" s="54"/>
      <c r="IO60" s="54"/>
      <c r="IP60" s="54"/>
      <c r="IQ60" s="54"/>
      <c r="IR60" s="54"/>
      <c r="IS60" s="54"/>
    </row>
    <row r="61" spans="1:253" s="55" customFormat="1" ht="20.25" customHeight="1" hidden="1">
      <c r="A61" s="50" t="s">
        <v>41</v>
      </c>
      <c r="B61" s="52" t="s">
        <v>41</v>
      </c>
      <c r="C61" s="132"/>
      <c r="D61" s="132"/>
      <c r="E61" s="53"/>
      <c r="F61" s="53"/>
      <c r="G61" s="54"/>
      <c r="H61" s="54"/>
      <c r="I61" s="54"/>
      <c r="J61" s="54"/>
      <c r="K61" s="54"/>
      <c r="L61" s="54"/>
      <c r="IK61" s="54"/>
      <c r="IL61" s="54"/>
      <c r="IM61" s="54"/>
      <c r="IN61" s="54"/>
      <c r="IO61" s="54"/>
      <c r="IP61" s="54"/>
      <c r="IQ61" s="54"/>
      <c r="IR61" s="54"/>
      <c r="IS61" s="54"/>
    </row>
    <row r="62" spans="1:253" s="55" customFormat="1" ht="29.25" customHeight="1" hidden="1">
      <c r="A62" s="50">
        <v>42000000</v>
      </c>
      <c r="B62" s="52" t="s">
        <v>24</v>
      </c>
      <c r="C62" s="132"/>
      <c r="D62" s="132"/>
      <c r="E62" s="53"/>
      <c r="F62" s="53"/>
      <c r="G62" s="54"/>
      <c r="H62" s="54"/>
      <c r="I62" s="54"/>
      <c r="J62" s="54"/>
      <c r="K62" s="54"/>
      <c r="L62" s="54"/>
      <c r="IK62" s="54"/>
      <c r="IL62" s="54"/>
      <c r="IM62" s="54"/>
      <c r="IN62" s="54"/>
      <c r="IO62" s="54"/>
      <c r="IP62" s="54"/>
      <c r="IQ62" s="54"/>
      <c r="IR62" s="54"/>
      <c r="IS62" s="54"/>
    </row>
    <row r="63" spans="1:253" s="55" customFormat="1" ht="20.25" customHeight="1" hidden="1">
      <c r="A63" s="50" t="s">
        <v>41</v>
      </c>
      <c r="B63" s="52" t="s">
        <v>41</v>
      </c>
      <c r="C63" s="132"/>
      <c r="D63" s="132"/>
      <c r="E63" s="53"/>
      <c r="F63" s="53"/>
      <c r="G63" s="54"/>
      <c r="H63" s="54"/>
      <c r="I63" s="54"/>
      <c r="J63" s="54"/>
      <c r="K63" s="54"/>
      <c r="L63" s="54"/>
      <c r="IK63" s="54"/>
      <c r="IL63" s="54"/>
      <c r="IM63" s="54"/>
      <c r="IN63" s="54"/>
      <c r="IO63" s="54"/>
      <c r="IP63" s="54"/>
      <c r="IQ63" s="54"/>
      <c r="IR63" s="54"/>
      <c r="IS63" s="54"/>
    </row>
    <row r="64" spans="1:253" s="43" customFormat="1" ht="20.25" customHeight="1" hidden="1">
      <c r="A64" s="38">
        <v>50000000</v>
      </c>
      <c r="B64" s="39" t="s">
        <v>19</v>
      </c>
      <c r="C64" s="140"/>
      <c r="D64" s="140"/>
      <c r="E64" s="47"/>
      <c r="F64" s="47"/>
      <c r="G64" s="5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43" customFormat="1" ht="20.25" customHeight="1" hidden="1">
      <c r="A65" s="33" t="s">
        <v>41</v>
      </c>
      <c r="B65" s="33" t="s">
        <v>41</v>
      </c>
      <c r="C65" s="139"/>
      <c r="D65" s="139"/>
      <c r="E65" s="48"/>
      <c r="F65" s="48"/>
      <c r="G65" s="5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43" customFormat="1" ht="21.75" customHeight="1">
      <c r="A66" s="260"/>
      <c r="B66" s="261" t="s">
        <v>44</v>
      </c>
      <c r="C66" s="262">
        <f>C44+C45</f>
        <v>48907752</v>
      </c>
      <c r="D66" s="262">
        <f>D44+D45</f>
        <v>48907752</v>
      </c>
      <c r="E66" s="263"/>
      <c r="F66" s="263"/>
      <c r="G66" s="5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8" ht="3" customHeight="1"/>
    <row r="69" ht="52.5" customHeight="1">
      <c r="B69" s="255"/>
    </row>
    <row r="71" spans="2:5" ht="15">
      <c r="B71" s="153" t="s">
        <v>108</v>
      </c>
      <c r="E71" s="153" t="s">
        <v>109</v>
      </c>
    </row>
  </sheetData>
  <sheetProtection/>
  <mergeCells count="11">
    <mergeCell ref="B6:B7"/>
    <mergeCell ref="C3:F3"/>
    <mergeCell ref="A4:E4"/>
    <mergeCell ref="C13:C14"/>
    <mergeCell ref="D13:D14"/>
    <mergeCell ref="E13:E14"/>
    <mergeCell ref="C6:C7"/>
    <mergeCell ref="D6:D7"/>
    <mergeCell ref="F13:F14"/>
    <mergeCell ref="E6:F6"/>
    <mergeCell ref="A6:A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7">
      <selection activeCell="H6" sqref="H6"/>
    </sheetView>
  </sheetViews>
  <sheetFormatPr defaultColWidth="9.16015625" defaultRowHeight="12.75" customHeight="1"/>
  <cols>
    <col min="1" max="1" width="9.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37" customFormat="1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3:13" ht="78.75" customHeight="1">
      <c r="C3" s="275" t="s">
        <v>270</v>
      </c>
      <c r="D3" s="275"/>
      <c r="E3" s="275"/>
      <c r="F3" s="275"/>
      <c r="M3" s="4"/>
    </row>
    <row r="4" spans="1:6" ht="36" customHeight="1">
      <c r="A4" s="276" t="s">
        <v>222</v>
      </c>
      <c r="B4" s="276"/>
      <c r="C4" s="276"/>
      <c r="D4" s="276"/>
      <c r="E4" s="276"/>
      <c r="F4" s="276"/>
    </row>
    <row r="5" spans="1:6" ht="12.75" customHeight="1">
      <c r="A5" s="281"/>
      <c r="B5" s="281"/>
      <c r="C5" s="281"/>
      <c r="D5" s="281"/>
      <c r="E5" s="281"/>
      <c r="F5" s="62" t="s">
        <v>110</v>
      </c>
    </row>
    <row r="6" spans="1:12" s="25" customFormat="1" ht="24.75" customHeight="1">
      <c r="A6" s="280" t="s">
        <v>0</v>
      </c>
      <c r="B6" s="280" t="s">
        <v>1</v>
      </c>
      <c r="C6" s="280" t="s">
        <v>28</v>
      </c>
      <c r="D6" s="280" t="s">
        <v>25</v>
      </c>
      <c r="E6" s="280" t="s">
        <v>26</v>
      </c>
      <c r="F6" s="280"/>
      <c r="G6" s="24"/>
      <c r="H6" s="24"/>
      <c r="I6" s="24"/>
      <c r="J6" s="24"/>
      <c r="K6" s="24"/>
      <c r="L6" s="24"/>
    </row>
    <row r="7" spans="1:12" s="25" customFormat="1" ht="38.25" customHeight="1">
      <c r="A7" s="280"/>
      <c r="B7" s="280"/>
      <c r="C7" s="280"/>
      <c r="D7" s="280"/>
      <c r="E7" s="1" t="s">
        <v>28</v>
      </c>
      <c r="F7" s="49" t="s">
        <v>35</v>
      </c>
      <c r="G7" s="24"/>
      <c r="H7" s="24"/>
      <c r="I7" s="24"/>
      <c r="J7" s="24"/>
      <c r="K7" s="24"/>
      <c r="L7" s="24"/>
    </row>
    <row r="8" spans="1:12" s="27" customFormat="1" ht="36" customHeight="1">
      <c r="A8" s="142">
        <v>200000</v>
      </c>
      <c r="B8" s="141" t="s">
        <v>94</v>
      </c>
      <c r="C8" s="64"/>
      <c r="D8" s="143">
        <v>-4424100</v>
      </c>
      <c r="E8" s="143">
        <v>4424100</v>
      </c>
      <c r="F8" s="143">
        <v>4424100</v>
      </c>
      <c r="G8" s="26"/>
      <c r="H8" s="26"/>
      <c r="I8" s="26"/>
      <c r="J8" s="26"/>
      <c r="K8" s="26"/>
      <c r="L8" s="26"/>
    </row>
    <row r="9" spans="1:12" s="29" customFormat="1" ht="27.75" customHeight="1">
      <c r="A9" s="56">
        <v>208000</v>
      </c>
      <c r="B9" s="63" t="s">
        <v>96</v>
      </c>
      <c r="C9" s="66"/>
      <c r="D9" s="143">
        <v>-4424100</v>
      </c>
      <c r="E9" s="143">
        <v>4424100</v>
      </c>
      <c r="F9" s="143">
        <v>4424100</v>
      </c>
      <c r="G9" s="28"/>
      <c r="H9" s="28"/>
      <c r="I9" s="28"/>
      <c r="J9" s="28"/>
      <c r="K9" s="28"/>
      <c r="L9" s="28"/>
    </row>
    <row r="10" spans="1:12" s="29" customFormat="1" ht="29.25" customHeight="1">
      <c r="A10" s="59">
        <v>208400</v>
      </c>
      <c r="B10" s="58" t="s">
        <v>95</v>
      </c>
      <c r="C10" s="67"/>
      <c r="D10" s="143">
        <v>-4424100</v>
      </c>
      <c r="E10" s="143">
        <v>4424100</v>
      </c>
      <c r="F10" s="143">
        <v>4424100</v>
      </c>
      <c r="G10" s="28"/>
      <c r="H10" s="28"/>
      <c r="I10" s="28"/>
      <c r="J10" s="28"/>
      <c r="K10" s="28"/>
      <c r="L10" s="28"/>
    </row>
    <row r="11" spans="1:12" s="29" customFormat="1" ht="20.25" customHeight="1">
      <c r="A11" s="157"/>
      <c r="B11" s="158" t="s">
        <v>97</v>
      </c>
      <c r="C11" s="159" t="s">
        <v>224</v>
      </c>
      <c r="D11" s="160">
        <f>D8</f>
        <v>-4424100</v>
      </c>
      <c r="E11" s="160">
        <f>E8</f>
        <v>4424100</v>
      </c>
      <c r="F11" s="161">
        <v>5723100</v>
      </c>
      <c r="G11" s="28"/>
      <c r="H11" s="28"/>
      <c r="I11" s="28"/>
      <c r="J11" s="28"/>
      <c r="K11" s="28"/>
      <c r="L11" s="28"/>
    </row>
    <row r="12" spans="1:12" s="29" customFormat="1" ht="20.25" customHeight="1" hidden="1">
      <c r="A12" s="57">
        <v>402000</v>
      </c>
      <c r="B12" s="58" t="s">
        <v>2</v>
      </c>
      <c r="C12" s="66"/>
      <c r="D12" s="143"/>
      <c r="E12" s="143"/>
      <c r="F12" s="65"/>
      <c r="G12" s="28"/>
      <c r="H12" s="28"/>
      <c r="I12" s="28"/>
      <c r="J12" s="28"/>
      <c r="K12" s="28"/>
      <c r="L12" s="28"/>
    </row>
    <row r="13" spans="1:12" s="29" customFormat="1" ht="20.25" customHeight="1" hidden="1">
      <c r="A13" s="59">
        <v>402100</v>
      </c>
      <c r="B13" s="60" t="s">
        <v>3</v>
      </c>
      <c r="C13" s="67"/>
      <c r="D13" s="143"/>
      <c r="E13" s="143"/>
      <c r="F13" s="65"/>
      <c r="G13" s="28"/>
      <c r="H13" s="28"/>
      <c r="I13" s="28"/>
      <c r="J13" s="28"/>
      <c r="K13" s="28"/>
      <c r="L13" s="28"/>
    </row>
    <row r="14" spans="1:12" s="29" customFormat="1" ht="20.25" customHeight="1" hidden="1">
      <c r="A14" s="59">
        <v>402200</v>
      </c>
      <c r="B14" s="60" t="s">
        <v>4</v>
      </c>
      <c r="C14" s="67"/>
      <c r="D14" s="143"/>
      <c r="E14" s="143"/>
      <c r="F14" s="65"/>
      <c r="G14" s="28"/>
      <c r="H14" s="28"/>
      <c r="I14" s="28"/>
      <c r="J14" s="28"/>
      <c r="K14" s="28"/>
      <c r="L14" s="28"/>
    </row>
    <row r="15" spans="1:12" s="29" customFormat="1" ht="20.25" customHeight="1" hidden="1">
      <c r="A15" s="59" t="s">
        <v>37</v>
      </c>
      <c r="B15" s="156"/>
      <c r="C15" s="67"/>
      <c r="D15" s="143"/>
      <c r="E15" s="143"/>
      <c r="F15" s="65"/>
      <c r="G15" s="28"/>
      <c r="H15" s="28"/>
      <c r="I15" s="28"/>
      <c r="J15" s="28"/>
      <c r="K15" s="28"/>
      <c r="L15" s="28"/>
    </row>
    <row r="16" spans="1:12" s="27" customFormat="1" ht="36.75" customHeight="1">
      <c r="A16" s="56">
        <v>600000</v>
      </c>
      <c r="B16" s="63" t="s">
        <v>5</v>
      </c>
      <c r="C16" s="64"/>
      <c r="D16" s="143">
        <v>-4424100</v>
      </c>
      <c r="E16" s="143">
        <v>4424100</v>
      </c>
      <c r="F16" s="143">
        <v>4424100</v>
      </c>
      <c r="G16" s="26"/>
      <c r="H16" s="26"/>
      <c r="I16" s="26"/>
      <c r="J16" s="26"/>
      <c r="K16" s="26"/>
      <c r="L16" s="26"/>
    </row>
    <row r="17" spans="1:12" s="29" customFormat="1" ht="27" hidden="1">
      <c r="A17" s="57">
        <v>601000</v>
      </c>
      <c r="B17" s="58" t="s">
        <v>6</v>
      </c>
      <c r="C17" s="66"/>
      <c r="D17" s="143">
        <v>-4424100</v>
      </c>
      <c r="E17" s="143">
        <v>4424100</v>
      </c>
      <c r="F17" s="143">
        <v>4424100</v>
      </c>
      <c r="G17" s="28"/>
      <c r="H17" s="28"/>
      <c r="I17" s="28"/>
      <c r="J17" s="28"/>
      <c r="K17" s="28"/>
      <c r="L17" s="28"/>
    </row>
    <row r="18" spans="1:12" s="29" customFormat="1" ht="18.75" customHeight="1" hidden="1">
      <c r="A18" s="59">
        <v>601200</v>
      </c>
      <c r="B18" s="60" t="s">
        <v>7</v>
      </c>
      <c r="C18" s="67"/>
      <c r="D18" s="143">
        <v>-4424100</v>
      </c>
      <c r="E18" s="143">
        <v>4424100</v>
      </c>
      <c r="F18" s="143">
        <v>4424100</v>
      </c>
      <c r="G18" s="28"/>
      <c r="H18" s="28"/>
      <c r="I18" s="28"/>
      <c r="J18" s="28"/>
      <c r="K18" s="28"/>
      <c r="L18" s="28"/>
    </row>
    <row r="19" spans="1:12" s="31" customFormat="1" ht="18.75" customHeight="1" hidden="1">
      <c r="A19" s="59">
        <v>601220</v>
      </c>
      <c r="B19" s="60" t="s">
        <v>8</v>
      </c>
      <c r="C19" s="67"/>
      <c r="D19" s="143">
        <v>-4424100</v>
      </c>
      <c r="E19" s="143">
        <v>4424100</v>
      </c>
      <c r="F19" s="143">
        <v>4424100</v>
      </c>
      <c r="G19" s="30"/>
      <c r="H19" s="30"/>
      <c r="I19" s="30"/>
      <c r="J19" s="30"/>
      <c r="K19" s="30"/>
      <c r="L19" s="30"/>
    </row>
    <row r="20" spans="1:12" s="29" customFormat="1" ht="18.75" customHeight="1">
      <c r="A20" s="57">
        <v>602000</v>
      </c>
      <c r="B20" s="58" t="s">
        <v>9</v>
      </c>
      <c r="C20" s="66"/>
      <c r="D20" s="143">
        <v>-4424100</v>
      </c>
      <c r="E20" s="143">
        <v>4424100</v>
      </c>
      <c r="F20" s="143">
        <v>4424100</v>
      </c>
      <c r="G20" s="28"/>
      <c r="H20" s="28"/>
      <c r="I20" s="28"/>
      <c r="J20" s="28"/>
      <c r="K20" s="28"/>
      <c r="L20" s="28"/>
    </row>
    <row r="21" spans="1:12" s="29" customFormat="1" ht="18.75" customHeight="1" hidden="1">
      <c r="A21" s="59">
        <v>602100</v>
      </c>
      <c r="B21" s="60" t="s">
        <v>10</v>
      </c>
      <c r="C21" s="67"/>
      <c r="D21" s="143">
        <v>-4424100</v>
      </c>
      <c r="E21" s="143">
        <v>4424100</v>
      </c>
      <c r="F21" s="143">
        <v>4424100</v>
      </c>
      <c r="G21" s="28"/>
      <c r="H21" s="28"/>
      <c r="I21" s="28"/>
      <c r="J21" s="28"/>
      <c r="K21" s="28"/>
      <c r="L21" s="28"/>
    </row>
    <row r="22" spans="1:12" s="29" customFormat="1" ht="34.5" customHeight="1" thickBot="1">
      <c r="A22" s="59">
        <v>602400</v>
      </c>
      <c r="B22" s="144" t="s">
        <v>95</v>
      </c>
      <c r="C22" s="67"/>
      <c r="D22" s="143">
        <v>-4424100</v>
      </c>
      <c r="E22" s="143">
        <v>4424100</v>
      </c>
      <c r="F22" s="143">
        <v>4424100</v>
      </c>
      <c r="G22" s="28"/>
      <c r="H22" s="28"/>
      <c r="I22" s="28"/>
      <c r="J22" s="28"/>
      <c r="K22" s="28"/>
      <c r="L22" s="28"/>
    </row>
    <row r="23" spans="1:6" ht="30" customHeight="1" thickBot="1">
      <c r="A23" s="162"/>
      <c r="B23" s="163" t="s">
        <v>98</v>
      </c>
      <c r="C23" s="164" t="s">
        <v>224</v>
      </c>
      <c r="D23" s="160">
        <f>D16</f>
        <v>-4424100</v>
      </c>
      <c r="E23" s="160">
        <f>E16</f>
        <v>4424100</v>
      </c>
      <c r="F23" s="161">
        <f>F16</f>
        <v>4424100</v>
      </c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30" spans="2:6" ht="12.75" customHeight="1">
      <c r="B30" s="155" t="s">
        <v>108</v>
      </c>
      <c r="F30" s="155" t="s">
        <v>109</v>
      </c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7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showZeros="0" zoomScaleSheetLayoutView="90" zoomScalePageLayoutView="0" workbookViewId="0" topLeftCell="B1">
      <selection activeCell="Q16" sqref="Q16"/>
    </sheetView>
  </sheetViews>
  <sheetFormatPr defaultColWidth="9.16015625" defaultRowHeight="12.75"/>
  <cols>
    <col min="1" max="1" width="3.83203125" style="9" hidden="1" customWidth="1"/>
    <col min="2" max="2" width="12.33203125" style="80" customWidth="1"/>
    <col min="3" max="4" width="11.66015625" style="80" customWidth="1"/>
    <col min="5" max="5" width="42" style="9" customWidth="1"/>
    <col min="6" max="6" width="12.66015625" style="9" customWidth="1"/>
    <col min="7" max="7" width="13.66015625" style="9" customWidth="1"/>
    <col min="8" max="11" width="12.66015625" style="9" customWidth="1"/>
    <col min="12" max="12" width="13.83203125" style="9" customWidth="1"/>
    <col min="13" max="16" width="12.66015625" style="9" customWidth="1"/>
    <col min="17" max="17" width="16.83203125" style="9" customWidth="1"/>
    <col min="18" max="18" width="9.16015625" style="8" customWidth="1"/>
    <col min="19" max="16384" width="9.16015625" style="8" customWidth="1"/>
  </cols>
  <sheetData>
    <row r="1" spans="1:17" s="35" customFormat="1" ht="18.75" customHeight="1">
      <c r="A1" s="34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8" ht="82.5" customHeight="1">
      <c r="A2" s="4"/>
      <c r="E2" s="4"/>
      <c r="F2" s="3"/>
      <c r="G2" s="3"/>
      <c r="H2" s="3"/>
      <c r="I2" s="3"/>
      <c r="J2" s="3"/>
      <c r="K2" s="3"/>
      <c r="L2" s="3"/>
      <c r="M2" s="3"/>
      <c r="N2" s="275" t="s">
        <v>271</v>
      </c>
      <c r="O2" s="275"/>
      <c r="P2" s="275"/>
      <c r="Q2" s="275"/>
      <c r="R2" s="275"/>
    </row>
    <row r="3" spans="1:17" ht="45" customHeight="1">
      <c r="A3" s="4"/>
      <c r="B3" s="282" t="s">
        <v>225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2:17" ht="17.25">
      <c r="B4" s="81"/>
      <c r="C4" s="82"/>
      <c r="D4" s="82"/>
      <c r="E4" s="10"/>
      <c r="F4" s="10"/>
      <c r="G4" s="10"/>
      <c r="H4" s="13"/>
      <c r="I4" s="10"/>
      <c r="J4" s="10"/>
      <c r="K4" s="11"/>
      <c r="L4" s="12"/>
      <c r="M4" s="12"/>
      <c r="N4" s="12"/>
      <c r="O4" s="12"/>
      <c r="P4" s="12"/>
      <c r="Q4" s="68" t="s">
        <v>110</v>
      </c>
    </row>
    <row r="5" spans="1:17" s="100" customFormat="1" ht="21.75" customHeight="1">
      <c r="A5" s="101"/>
      <c r="B5" s="287" t="s">
        <v>60</v>
      </c>
      <c r="C5" s="287" t="s">
        <v>59</v>
      </c>
      <c r="D5" s="293" t="s">
        <v>64</v>
      </c>
      <c r="E5" s="294" t="s">
        <v>61</v>
      </c>
      <c r="F5" s="285" t="s">
        <v>25</v>
      </c>
      <c r="G5" s="285"/>
      <c r="H5" s="285"/>
      <c r="I5" s="285"/>
      <c r="J5" s="285"/>
      <c r="K5" s="285" t="s">
        <v>26</v>
      </c>
      <c r="L5" s="285"/>
      <c r="M5" s="285"/>
      <c r="N5" s="285"/>
      <c r="O5" s="285"/>
      <c r="P5" s="285"/>
      <c r="Q5" s="285" t="s">
        <v>27</v>
      </c>
    </row>
    <row r="6" spans="1:17" s="100" customFormat="1" ht="16.5" customHeight="1">
      <c r="A6" s="102"/>
      <c r="B6" s="288"/>
      <c r="C6" s="288"/>
      <c r="D6" s="293"/>
      <c r="E6" s="284"/>
      <c r="F6" s="284" t="s">
        <v>28</v>
      </c>
      <c r="G6" s="292" t="s">
        <v>29</v>
      </c>
      <c r="H6" s="284" t="s">
        <v>30</v>
      </c>
      <c r="I6" s="284"/>
      <c r="J6" s="292" t="s">
        <v>31</v>
      </c>
      <c r="K6" s="284" t="s">
        <v>28</v>
      </c>
      <c r="L6" s="292" t="s">
        <v>29</v>
      </c>
      <c r="M6" s="284" t="s">
        <v>30</v>
      </c>
      <c r="N6" s="284"/>
      <c r="O6" s="292" t="s">
        <v>31</v>
      </c>
      <c r="P6" s="103" t="s">
        <v>30</v>
      </c>
      <c r="Q6" s="285"/>
    </row>
    <row r="7" spans="1:17" s="100" customFormat="1" ht="20.25" customHeight="1">
      <c r="A7" s="104"/>
      <c r="B7" s="288"/>
      <c r="C7" s="288"/>
      <c r="D7" s="293"/>
      <c r="E7" s="284"/>
      <c r="F7" s="284"/>
      <c r="G7" s="292"/>
      <c r="H7" s="284" t="s">
        <v>32</v>
      </c>
      <c r="I7" s="284" t="s">
        <v>33</v>
      </c>
      <c r="J7" s="292"/>
      <c r="K7" s="284"/>
      <c r="L7" s="292"/>
      <c r="M7" s="284" t="s">
        <v>32</v>
      </c>
      <c r="N7" s="284" t="s">
        <v>33</v>
      </c>
      <c r="O7" s="292"/>
      <c r="P7" s="294" t="s">
        <v>46</v>
      </c>
      <c r="Q7" s="285"/>
    </row>
    <row r="8" spans="1:17" s="100" customFormat="1" ht="45.75" customHeight="1">
      <c r="A8" s="105"/>
      <c r="B8" s="289"/>
      <c r="C8" s="289"/>
      <c r="D8" s="293"/>
      <c r="E8" s="284"/>
      <c r="F8" s="284"/>
      <c r="G8" s="292"/>
      <c r="H8" s="284"/>
      <c r="I8" s="284"/>
      <c r="J8" s="292"/>
      <c r="K8" s="284"/>
      <c r="L8" s="292"/>
      <c r="M8" s="284"/>
      <c r="N8" s="284"/>
      <c r="O8" s="292"/>
      <c r="P8" s="294"/>
      <c r="Q8" s="285"/>
    </row>
    <row r="9" spans="1:17" s="109" customFormat="1" ht="34.5" customHeight="1">
      <c r="A9" s="106"/>
      <c r="B9" s="107" t="s">
        <v>99</v>
      </c>
      <c r="C9" s="107"/>
      <c r="D9" s="107"/>
      <c r="E9" s="108" t="s">
        <v>100</v>
      </c>
      <c r="F9" s="253"/>
      <c r="G9" s="253"/>
      <c r="H9" s="253"/>
      <c r="I9" s="253"/>
      <c r="J9" s="254"/>
      <c r="K9" s="150"/>
      <c r="L9" s="254"/>
      <c r="M9" s="254"/>
      <c r="N9" s="254"/>
      <c r="O9" s="150"/>
      <c r="P9" s="150"/>
      <c r="Q9" s="150"/>
    </row>
    <row r="10" spans="1:17" s="109" customFormat="1" ht="34.5" customHeight="1">
      <c r="A10" s="106"/>
      <c r="B10" s="107" t="s">
        <v>101</v>
      </c>
      <c r="C10" s="107"/>
      <c r="D10" s="107"/>
      <c r="E10" s="108" t="s">
        <v>100</v>
      </c>
      <c r="F10" s="253"/>
      <c r="G10" s="253"/>
      <c r="H10" s="253"/>
      <c r="I10" s="253"/>
      <c r="J10" s="254"/>
      <c r="K10" s="150"/>
      <c r="L10" s="150"/>
      <c r="M10" s="150"/>
      <c r="N10" s="150"/>
      <c r="O10" s="150"/>
      <c r="P10" s="150"/>
      <c r="Q10" s="150"/>
    </row>
    <row r="11" spans="1:17" s="100" customFormat="1" ht="25.5" customHeight="1">
      <c r="A11" s="99"/>
      <c r="B11" s="165" t="s">
        <v>182</v>
      </c>
      <c r="C11" s="165" t="s">
        <v>226</v>
      </c>
      <c r="D11" s="165"/>
      <c r="E11" s="178" t="s">
        <v>183</v>
      </c>
      <c r="F11" s="176">
        <f>F12</f>
        <v>4214600</v>
      </c>
      <c r="G11" s="176">
        <f>G12</f>
        <v>4214600</v>
      </c>
      <c r="H11" s="176">
        <f>H12</f>
        <v>3150000</v>
      </c>
      <c r="I11" s="176">
        <f>I12</f>
        <v>107000</v>
      </c>
      <c r="J11" s="177" t="s">
        <v>224</v>
      </c>
      <c r="K11" s="177" t="s">
        <v>224</v>
      </c>
      <c r="L11" s="177" t="s">
        <v>224</v>
      </c>
      <c r="M11" s="177" t="s">
        <v>224</v>
      </c>
      <c r="N11" s="177" t="s">
        <v>224</v>
      </c>
      <c r="O11" s="177" t="s">
        <v>224</v>
      </c>
      <c r="P11" s="177" t="s">
        <v>224</v>
      </c>
      <c r="Q11" s="176">
        <f>F11+K11</f>
        <v>4214600</v>
      </c>
    </row>
    <row r="12" spans="1:17" s="100" customFormat="1" ht="77.25" customHeight="1">
      <c r="A12" s="99"/>
      <c r="B12" s="107" t="s">
        <v>116</v>
      </c>
      <c r="C12" s="110" t="s">
        <v>115</v>
      </c>
      <c r="D12" s="110" t="s">
        <v>34</v>
      </c>
      <c r="E12" s="111" t="s">
        <v>181</v>
      </c>
      <c r="F12" s="151">
        <f>G12</f>
        <v>4214600</v>
      </c>
      <c r="G12" s="151">
        <v>4214600</v>
      </c>
      <c r="H12" s="151">
        <v>3150000</v>
      </c>
      <c r="I12" s="151">
        <v>107000</v>
      </c>
      <c r="J12" s="151"/>
      <c r="K12" s="174" t="s">
        <v>224</v>
      </c>
      <c r="L12" s="174" t="s">
        <v>224</v>
      </c>
      <c r="M12" s="174" t="s">
        <v>224</v>
      </c>
      <c r="N12" s="174" t="s">
        <v>224</v>
      </c>
      <c r="O12" s="174" t="s">
        <v>224</v>
      </c>
      <c r="P12" s="174" t="s">
        <v>224</v>
      </c>
      <c r="Q12" s="151">
        <f>F12+K12</f>
        <v>4214600</v>
      </c>
    </row>
    <row r="13" spans="1:17" s="100" customFormat="1" ht="13.5">
      <c r="A13" s="99"/>
      <c r="B13" s="165" t="s">
        <v>188</v>
      </c>
      <c r="C13" s="165" t="s">
        <v>228</v>
      </c>
      <c r="D13" s="167"/>
      <c r="E13" s="179" t="s">
        <v>189</v>
      </c>
      <c r="F13" s="176">
        <f>F14</f>
        <v>2000</v>
      </c>
      <c r="G13" s="176">
        <f>G14</f>
        <v>2000</v>
      </c>
      <c r="H13" s="177" t="s">
        <v>224</v>
      </c>
      <c r="I13" s="177" t="s">
        <v>224</v>
      </c>
      <c r="J13" s="177" t="s">
        <v>224</v>
      </c>
      <c r="K13" s="177" t="s">
        <v>224</v>
      </c>
      <c r="L13" s="177" t="s">
        <v>224</v>
      </c>
      <c r="M13" s="177" t="s">
        <v>224</v>
      </c>
      <c r="N13" s="177" t="s">
        <v>224</v>
      </c>
      <c r="O13" s="177" t="s">
        <v>224</v>
      </c>
      <c r="P13" s="177" t="s">
        <v>224</v>
      </c>
      <c r="Q13" s="176">
        <f>Q14</f>
        <v>2000</v>
      </c>
    </row>
    <row r="14" spans="1:17" s="100" customFormat="1" ht="31.5" customHeight="1">
      <c r="A14" s="99"/>
      <c r="B14" s="180" t="s">
        <v>118</v>
      </c>
      <c r="C14" s="169" t="s">
        <v>119</v>
      </c>
      <c r="D14" s="169" t="s">
        <v>120</v>
      </c>
      <c r="E14" s="182" t="s">
        <v>190</v>
      </c>
      <c r="F14" s="172">
        <f>G14</f>
        <v>2000</v>
      </c>
      <c r="G14" s="172">
        <v>2000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72">
        <f>L14+F14</f>
        <v>2000</v>
      </c>
    </row>
    <row r="15" spans="1:17" s="100" customFormat="1" ht="31.5" customHeight="1">
      <c r="A15" s="99"/>
      <c r="B15" s="107" t="s">
        <v>275</v>
      </c>
      <c r="C15" s="110" t="s">
        <v>276</v>
      </c>
      <c r="D15" s="110" t="s">
        <v>120</v>
      </c>
      <c r="E15" s="111" t="s">
        <v>277</v>
      </c>
      <c r="F15" s="151">
        <v>2000</v>
      </c>
      <c r="G15" s="151">
        <v>2000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>
        <v>2000</v>
      </c>
    </row>
    <row r="16" spans="1:17" s="100" customFormat="1" ht="33.75" customHeight="1">
      <c r="A16" s="99"/>
      <c r="B16" s="165" t="s">
        <v>186</v>
      </c>
      <c r="C16" s="165" t="s">
        <v>232</v>
      </c>
      <c r="D16" s="167"/>
      <c r="E16" s="179" t="s">
        <v>235</v>
      </c>
      <c r="F16" s="176">
        <f>F17+F21+F20</f>
        <v>141052</v>
      </c>
      <c r="G16" s="176">
        <f>G17+G21+G20</f>
        <v>141052</v>
      </c>
      <c r="H16" s="176">
        <f>H17+H21+H20</f>
        <v>15000</v>
      </c>
      <c r="I16" s="177" t="s">
        <v>224</v>
      </c>
      <c r="J16" s="177" t="s">
        <v>224</v>
      </c>
      <c r="K16" s="177" t="s">
        <v>224</v>
      </c>
      <c r="L16" s="177" t="s">
        <v>224</v>
      </c>
      <c r="M16" s="177" t="s">
        <v>224</v>
      </c>
      <c r="N16" s="177" t="s">
        <v>224</v>
      </c>
      <c r="O16" s="177" t="s">
        <v>224</v>
      </c>
      <c r="P16" s="177" t="s">
        <v>224</v>
      </c>
      <c r="Q16" s="176">
        <f>F16</f>
        <v>141052</v>
      </c>
    </row>
    <row r="17" spans="1:17" s="100" customFormat="1" ht="60" customHeight="1">
      <c r="A17" s="99"/>
      <c r="B17" s="169" t="s">
        <v>229</v>
      </c>
      <c r="C17" s="169" t="s">
        <v>230</v>
      </c>
      <c r="D17" s="110"/>
      <c r="E17" s="168" t="s">
        <v>231</v>
      </c>
      <c r="F17" s="172">
        <f>F18</f>
        <v>18300</v>
      </c>
      <c r="G17" s="172">
        <f>G18</f>
        <v>18300</v>
      </c>
      <c r="H17" s="172">
        <f>H18</f>
        <v>15000</v>
      </c>
      <c r="I17" s="174" t="s">
        <v>224</v>
      </c>
      <c r="J17" s="174" t="s">
        <v>224</v>
      </c>
      <c r="K17" s="174" t="s">
        <v>224</v>
      </c>
      <c r="L17" s="174" t="s">
        <v>224</v>
      </c>
      <c r="M17" s="174" t="s">
        <v>224</v>
      </c>
      <c r="N17" s="174" t="s">
        <v>224</v>
      </c>
      <c r="O17" s="174" t="s">
        <v>224</v>
      </c>
      <c r="P17" s="174" t="s">
        <v>224</v>
      </c>
      <c r="Q17" s="172">
        <f>K17+F17</f>
        <v>18300</v>
      </c>
    </row>
    <row r="18" spans="1:17" s="100" customFormat="1" ht="27">
      <c r="A18" s="99"/>
      <c r="B18" s="169" t="s">
        <v>185</v>
      </c>
      <c r="C18" s="170">
        <v>3130</v>
      </c>
      <c r="D18" s="169"/>
      <c r="E18" s="171" t="s">
        <v>184</v>
      </c>
      <c r="F18" s="172">
        <f>F19</f>
        <v>18300</v>
      </c>
      <c r="G18" s="172">
        <f>G19</f>
        <v>18300</v>
      </c>
      <c r="H18" s="172">
        <v>15000</v>
      </c>
      <c r="I18" s="172"/>
      <c r="J18" s="151"/>
      <c r="K18" s="151"/>
      <c r="L18" s="151"/>
      <c r="M18" s="151"/>
      <c r="N18" s="151"/>
      <c r="O18" s="151"/>
      <c r="P18" s="151"/>
      <c r="Q18" s="172">
        <f>F18+K18</f>
        <v>18300</v>
      </c>
    </row>
    <row r="19" spans="1:17" s="100" customFormat="1" ht="32.25" customHeight="1">
      <c r="A19" s="99"/>
      <c r="B19" s="110" t="s">
        <v>122</v>
      </c>
      <c r="C19" s="114">
        <v>3133</v>
      </c>
      <c r="D19" s="110" t="s">
        <v>123</v>
      </c>
      <c r="E19" s="113" t="s">
        <v>187</v>
      </c>
      <c r="F19" s="151">
        <f>G19</f>
        <v>18300</v>
      </c>
      <c r="G19" s="151">
        <v>18300</v>
      </c>
      <c r="H19" s="151">
        <v>15000</v>
      </c>
      <c r="I19" s="151"/>
      <c r="J19" s="151"/>
      <c r="K19" s="151"/>
      <c r="L19" s="151"/>
      <c r="M19" s="151"/>
      <c r="N19" s="151"/>
      <c r="O19" s="151"/>
      <c r="P19" s="151"/>
      <c r="Q19" s="151">
        <f>F19</f>
        <v>18300</v>
      </c>
    </row>
    <row r="20" spans="1:17" s="100" customFormat="1" ht="78" customHeight="1">
      <c r="A20" s="99"/>
      <c r="B20" s="110" t="s">
        <v>267</v>
      </c>
      <c r="C20" s="114">
        <v>3140</v>
      </c>
      <c r="D20" s="110" t="s">
        <v>123</v>
      </c>
      <c r="E20" s="111" t="s">
        <v>268</v>
      </c>
      <c r="F20" s="151">
        <v>72752</v>
      </c>
      <c r="G20" s="151">
        <v>72752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>
        <v>72752</v>
      </c>
    </row>
    <row r="21" spans="1:17" s="100" customFormat="1" ht="32.25" customHeight="1">
      <c r="A21" s="99"/>
      <c r="B21" s="169" t="s">
        <v>233</v>
      </c>
      <c r="C21" s="170">
        <v>3240</v>
      </c>
      <c r="D21" s="169"/>
      <c r="E21" s="173" t="s">
        <v>191</v>
      </c>
      <c r="F21" s="172">
        <f>F22</f>
        <v>50000</v>
      </c>
      <c r="G21" s="172">
        <f>G22</f>
        <v>50000</v>
      </c>
      <c r="H21" s="172"/>
      <c r="I21" s="172"/>
      <c r="J21" s="151"/>
      <c r="K21" s="151"/>
      <c r="L21" s="151"/>
      <c r="M21" s="151"/>
      <c r="N21" s="151"/>
      <c r="O21" s="151"/>
      <c r="P21" s="151"/>
      <c r="Q21" s="172">
        <f aca="true" t="shared" si="0" ref="Q21:Q27">F21+K21</f>
        <v>50000</v>
      </c>
    </row>
    <row r="22" spans="1:17" s="100" customFormat="1" ht="34.5" customHeight="1">
      <c r="A22" s="99"/>
      <c r="B22" s="110" t="s">
        <v>266</v>
      </c>
      <c r="C22" s="114">
        <v>3242</v>
      </c>
      <c r="D22" s="110" t="s">
        <v>125</v>
      </c>
      <c r="E22" s="111" t="s">
        <v>234</v>
      </c>
      <c r="F22" s="151">
        <f>G22</f>
        <v>50000</v>
      </c>
      <c r="G22" s="151">
        <v>50000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>
        <f t="shared" si="0"/>
        <v>50000</v>
      </c>
    </row>
    <row r="23" spans="1:22" s="193" customFormat="1" ht="13.5">
      <c r="A23" s="187"/>
      <c r="B23" s="188" t="s">
        <v>192</v>
      </c>
      <c r="C23" s="189">
        <v>4000</v>
      </c>
      <c r="D23" s="190"/>
      <c r="E23" s="191" t="s">
        <v>193</v>
      </c>
      <c r="F23" s="192">
        <f>F24</f>
        <v>300000</v>
      </c>
      <c r="G23" s="192">
        <f>G24</f>
        <v>300000</v>
      </c>
      <c r="H23" s="203" t="s">
        <v>224</v>
      </c>
      <c r="I23" s="203" t="s">
        <v>224</v>
      </c>
      <c r="J23" s="203" t="s">
        <v>224</v>
      </c>
      <c r="K23" s="177" t="s">
        <v>224</v>
      </c>
      <c r="L23" s="177" t="s">
        <v>224</v>
      </c>
      <c r="M23" s="177" t="s">
        <v>224</v>
      </c>
      <c r="N23" s="177" t="s">
        <v>224</v>
      </c>
      <c r="O23" s="177" t="s">
        <v>224</v>
      </c>
      <c r="P23" s="177" t="s">
        <v>224</v>
      </c>
      <c r="Q23" s="192">
        <f t="shared" si="0"/>
        <v>300000</v>
      </c>
      <c r="R23" s="100"/>
      <c r="S23" s="100"/>
      <c r="T23" s="100"/>
      <c r="U23" s="100"/>
      <c r="V23" s="100"/>
    </row>
    <row r="24" spans="1:17" s="100" customFormat="1" ht="33" customHeight="1">
      <c r="A24" s="99"/>
      <c r="B24" s="180" t="s">
        <v>129</v>
      </c>
      <c r="C24" s="181">
        <v>4080</v>
      </c>
      <c r="D24" s="180"/>
      <c r="E24" s="116" t="s">
        <v>194</v>
      </c>
      <c r="F24" s="184">
        <f>F25</f>
        <v>300000</v>
      </c>
      <c r="G24" s="184">
        <f>G25</f>
        <v>300000</v>
      </c>
      <c r="H24" s="174" t="s">
        <v>224</v>
      </c>
      <c r="I24" s="174" t="s">
        <v>224</v>
      </c>
      <c r="J24" s="174" t="s">
        <v>224</v>
      </c>
      <c r="K24" s="174" t="s">
        <v>224</v>
      </c>
      <c r="L24" s="174" t="s">
        <v>224</v>
      </c>
      <c r="M24" s="174" t="s">
        <v>224</v>
      </c>
      <c r="N24" s="174" t="s">
        <v>224</v>
      </c>
      <c r="O24" s="174" t="s">
        <v>224</v>
      </c>
      <c r="P24" s="174" t="s">
        <v>224</v>
      </c>
      <c r="Q24" s="184">
        <f t="shared" si="0"/>
        <v>300000</v>
      </c>
    </row>
    <row r="25" spans="1:17" s="100" customFormat="1" ht="17.25" customHeight="1">
      <c r="A25" s="99"/>
      <c r="B25" s="110" t="s">
        <v>252</v>
      </c>
      <c r="C25" s="114">
        <v>4082</v>
      </c>
      <c r="D25" s="110" t="s">
        <v>128</v>
      </c>
      <c r="E25" s="111" t="s">
        <v>253</v>
      </c>
      <c r="F25" s="151">
        <v>300000</v>
      </c>
      <c r="G25" s="151">
        <v>300000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>
        <f t="shared" si="0"/>
        <v>300000</v>
      </c>
    </row>
    <row r="26" spans="1:17" s="100" customFormat="1" ht="18" customHeight="1">
      <c r="A26" s="99"/>
      <c r="B26" s="165" t="s">
        <v>195</v>
      </c>
      <c r="C26" s="183">
        <v>6000</v>
      </c>
      <c r="D26" s="167"/>
      <c r="E26" s="179" t="s">
        <v>149</v>
      </c>
      <c r="F26" s="176">
        <f>F27+F28</f>
        <v>5481200</v>
      </c>
      <c r="G26" s="176">
        <f>G27+G28</f>
        <v>5481200</v>
      </c>
      <c r="H26" s="176">
        <f>H27+H28</f>
        <v>2013000</v>
      </c>
      <c r="I26" s="176">
        <f>I27+I28</f>
        <v>420400</v>
      </c>
      <c r="J26" s="177" t="s">
        <v>224</v>
      </c>
      <c r="K26" s="176">
        <f>K28</f>
        <v>1690000</v>
      </c>
      <c r="L26" s="177" t="s">
        <v>224</v>
      </c>
      <c r="M26" s="177" t="s">
        <v>224</v>
      </c>
      <c r="N26" s="177" t="s">
        <v>224</v>
      </c>
      <c r="O26" s="176">
        <f>O28</f>
        <v>1690000</v>
      </c>
      <c r="P26" s="176">
        <f>P28</f>
        <v>1690000</v>
      </c>
      <c r="Q26" s="176">
        <f>F26+K26</f>
        <v>7171200</v>
      </c>
    </row>
    <row r="27" spans="1:17" s="100" customFormat="1" ht="54.75">
      <c r="A27" s="99"/>
      <c r="B27" s="110" t="s">
        <v>130</v>
      </c>
      <c r="C27" s="114">
        <v>6020</v>
      </c>
      <c r="D27" s="110" t="s">
        <v>131</v>
      </c>
      <c r="E27" s="111" t="s">
        <v>197</v>
      </c>
      <c r="F27" s="151">
        <f>G27</f>
        <v>160000</v>
      </c>
      <c r="G27" s="151">
        <v>160000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75">
        <f t="shared" si="0"/>
        <v>160000</v>
      </c>
    </row>
    <row r="28" spans="1:17" s="100" customFormat="1" ht="33" customHeight="1">
      <c r="A28" s="99"/>
      <c r="B28" s="110" t="s">
        <v>133</v>
      </c>
      <c r="C28" s="114">
        <v>6030</v>
      </c>
      <c r="D28" s="110" t="s">
        <v>131</v>
      </c>
      <c r="E28" s="111" t="s">
        <v>198</v>
      </c>
      <c r="F28" s="151">
        <f>G28</f>
        <v>5321200</v>
      </c>
      <c r="G28" s="151">
        <v>5321200</v>
      </c>
      <c r="H28" s="151">
        <v>2013000</v>
      </c>
      <c r="I28" s="151">
        <v>420400</v>
      </c>
      <c r="J28" s="151"/>
      <c r="K28" s="151">
        <f>O28</f>
        <v>1690000</v>
      </c>
      <c r="L28" s="151"/>
      <c r="M28" s="151"/>
      <c r="N28" s="151"/>
      <c r="O28" s="151">
        <v>1690000</v>
      </c>
      <c r="P28" s="151">
        <v>1690000</v>
      </c>
      <c r="Q28" s="151">
        <f>K28+F28</f>
        <v>7011200</v>
      </c>
    </row>
    <row r="29" spans="1:17" s="100" customFormat="1" ht="13.5">
      <c r="A29" s="99"/>
      <c r="B29" s="165" t="s">
        <v>199</v>
      </c>
      <c r="C29" s="183">
        <v>7000</v>
      </c>
      <c r="D29" s="167"/>
      <c r="E29" s="179" t="s">
        <v>200</v>
      </c>
      <c r="F29" s="176">
        <f>F32</f>
        <v>200000</v>
      </c>
      <c r="G29" s="176">
        <f>G32</f>
        <v>200000</v>
      </c>
      <c r="H29" s="177" t="s">
        <v>224</v>
      </c>
      <c r="I29" s="177" t="s">
        <v>224</v>
      </c>
      <c r="J29" s="177" t="s">
        <v>224</v>
      </c>
      <c r="K29" s="176">
        <f>K30+K32+K34+K37</f>
        <v>2705000</v>
      </c>
      <c r="L29" s="177" t="s">
        <v>224</v>
      </c>
      <c r="M29" s="177" t="s">
        <v>224</v>
      </c>
      <c r="N29" s="177" t="s">
        <v>224</v>
      </c>
      <c r="O29" s="176">
        <f>O34+O37+O30</f>
        <v>2705000</v>
      </c>
      <c r="P29" s="176">
        <f>P30+P34+P37</f>
        <v>2705000</v>
      </c>
      <c r="Q29" s="176">
        <f>K29+F29</f>
        <v>2905000</v>
      </c>
    </row>
    <row r="30" spans="1:17" s="100" customFormat="1" ht="16.5" customHeight="1">
      <c r="A30" s="99"/>
      <c r="B30" s="180" t="s">
        <v>201</v>
      </c>
      <c r="C30" s="181">
        <v>7200</v>
      </c>
      <c r="D30" s="180"/>
      <c r="E30" s="116" t="s">
        <v>161</v>
      </c>
      <c r="F30" s="151"/>
      <c r="G30" s="151"/>
      <c r="H30" s="151"/>
      <c r="I30" s="151"/>
      <c r="J30" s="151"/>
      <c r="K30" s="184">
        <f>O30</f>
        <v>60000</v>
      </c>
      <c r="L30" s="174" t="s">
        <v>224</v>
      </c>
      <c r="M30" s="174" t="s">
        <v>224</v>
      </c>
      <c r="N30" s="174" t="s">
        <v>224</v>
      </c>
      <c r="O30" s="175">
        <f>O31</f>
        <v>60000</v>
      </c>
      <c r="P30" s="175">
        <f>P31</f>
        <v>60000</v>
      </c>
      <c r="Q30" s="175">
        <f>K30</f>
        <v>60000</v>
      </c>
    </row>
    <row r="31" spans="1:17" s="100" customFormat="1" ht="16.5" customHeight="1">
      <c r="A31" s="99"/>
      <c r="B31" s="110" t="s">
        <v>136</v>
      </c>
      <c r="C31" s="114">
        <v>7220</v>
      </c>
      <c r="D31" s="110" t="s">
        <v>137</v>
      </c>
      <c r="E31" s="111" t="s">
        <v>202</v>
      </c>
      <c r="F31" s="151"/>
      <c r="G31" s="151"/>
      <c r="H31" s="151"/>
      <c r="I31" s="151"/>
      <c r="J31" s="151"/>
      <c r="K31" s="151">
        <f>O31</f>
        <v>60000</v>
      </c>
      <c r="L31" s="151"/>
      <c r="M31" s="151"/>
      <c r="N31" s="151"/>
      <c r="O31" s="151">
        <v>60000</v>
      </c>
      <c r="P31" s="151">
        <v>60000</v>
      </c>
      <c r="Q31" s="151">
        <f>K31</f>
        <v>60000</v>
      </c>
    </row>
    <row r="32" spans="1:17" s="100" customFormat="1" ht="16.5" customHeight="1">
      <c r="A32" s="99"/>
      <c r="B32" s="107" t="s">
        <v>204</v>
      </c>
      <c r="C32" s="112">
        <v>7300</v>
      </c>
      <c r="D32" s="107"/>
      <c r="E32" s="116" t="s">
        <v>203</v>
      </c>
      <c r="F32" s="184">
        <f>F33</f>
        <v>200000</v>
      </c>
      <c r="G32" s="184">
        <f>G33</f>
        <v>200000</v>
      </c>
      <c r="H32" s="151">
        <f>H33</f>
        <v>0</v>
      </c>
      <c r="I32" s="151">
        <f>I33</f>
        <v>0</v>
      </c>
      <c r="J32" s="151">
        <f>J33</f>
        <v>0</v>
      </c>
      <c r="K32" s="151"/>
      <c r="L32" s="151"/>
      <c r="M32" s="151"/>
      <c r="N32" s="151"/>
      <c r="O32" s="151"/>
      <c r="P32" s="151"/>
      <c r="Q32" s="184">
        <f>F32+K32</f>
        <v>200000</v>
      </c>
    </row>
    <row r="33" spans="1:17" s="100" customFormat="1" ht="39" customHeight="1">
      <c r="A33" s="99"/>
      <c r="B33" s="110" t="s">
        <v>236</v>
      </c>
      <c r="C33" s="114">
        <v>7350</v>
      </c>
      <c r="D33" s="110" t="s">
        <v>138</v>
      </c>
      <c r="E33" s="111" t="s">
        <v>237</v>
      </c>
      <c r="F33" s="151">
        <f>G33</f>
        <v>200000</v>
      </c>
      <c r="G33" s="151">
        <v>200000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>
        <f>K33+F33</f>
        <v>200000</v>
      </c>
    </row>
    <row r="34" spans="1:17" s="100" customFormat="1" ht="33" customHeight="1">
      <c r="A34" s="99"/>
      <c r="B34" s="180" t="s">
        <v>205</v>
      </c>
      <c r="C34" s="181">
        <v>7400</v>
      </c>
      <c r="D34" s="180"/>
      <c r="E34" s="116" t="s">
        <v>217</v>
      </c>
      <c r="F34" s="174" t="s">
        <v>224</v>
      </c>
      <c r="G34" s="174" t="s">
        <v>224</v>
      </c>
      <c r="H34" s="174" t="s">
        <v>224</v>
      </c>
      <c r="I34" s="174" t="s">
        <v>224</v>
      </c>
      <c r="J34" s="174" t="s">
        <v>224</v>
      </c>
      <c r="K34" s="184">
        <v>2525000</v>
      </c>
      <c r="L34" s="174" t="s">
        <v>224</v>
      </c>
      <c r="M34" s="174" t="s">
        <v>224</v>
      </c>
      <c r="N34" s="174" t="s">
        <v>224</v>
      </c>
      <c r="O34" s="184">
        <v>2525000</v>
      </c>
      <c r="P34" s="184">
        <v>2525000</v>
      </c>
      <c r="Q34" s="184">
        <f aca="true" t="shared" si="1" ref="Q34:Q39">K34</f>
        <v>2525000</v>
      </c>
    </row>
    <row r="35" spans="1:17" s="100" customFormat="1" ht="37.5" customHeight="1">
      <c r="A35" s="99"/>
      <c r="B35" s="169" t="s">
        <v>238</v>
      </c>
      <c r="C35" s="170">
        <v>7460</v>
      </c>
      <c r="D35" s="169"/>
      <c r="E35" s="182" t="s">
        <v>239</v>
      </c>
      <c r="F35" s="174" t="s">
        <v>224</v>
      </c>
      <c r="G35" s="174" t="s">
        <v>224</v>
      </c>
      <c r="H35" s="174" t="s">
        <v>224</v>
      </c>
      <c r="I35" s="174" t="s">
        <v>224</v>
      </c>
      <c r="J35" s="174" t="s">
        <v>224</v>
      </c>
      <c r="K35" s="151">
        <v>2525000</v>
      </c>
      <c r="L35" s="174" t="s">
        <v>224</v>
      </c>
      <c r="M35" s="174" t="s">
        <v>224</v>
      </c>
      <c r="N35" s="174" t="s">
        <v>224</v>
      </c>
      <c r="O35" s="151">
        <v>2525000</v>
      </c>
      <c r="P35" s="151">
        <v>2525000</v>
      </c>
      <c r="Q35" s="151">
        <f t="shared" si="1"/>
        <v>2525000</v>
      </c>
    </row>
    <row r="36" spans="1:17" s="100" customFormat="1" ht="51.75" customHeight="1">
      <c r="A36" s="99"/>
      <c r="B36" s="110" t="s">
        <v>240</v>
      </c>
      <c r="C36" s="114">
        <v>7461</v>
      </c>
      <c r="D36" s="110" t="s">
        <v>139</v>
      </c>
      <c r="E36" s="111" t="s">
        <v>241</v>
      </c>
      <c r="F36" s="151"/>
      <c r="G36" s="151"/>
      <c r="H36" s="151"/>
      <c r="I36" s="151"/>
      <c r="J36" s="151"/>
      <c r="K36" s="151">
        <v>2525000</v>
      </c>
      <c r="L36" s="151"/>
      <c r="M36" s="151"/>
      <c r="N36" s="151"/>
      <c r="O36" s="151">
        <v>2525000</v>
      </c>
      <c r="P36" s="151">
        <v>2525000</v>
      </c>
      <c r="Q36" s="151">
        <f t="shared" si="1"/>
        <v>2525000</v>
      </c>
    </row>
    <row r="37" spans="1:17" s="100" customFormat="1" ht="30" customHeight="1">
      <c r="A37" s="99"/>
      <c r="B37" s="180" t="s">
        <v>206</v>
      </c>
      <c r="C37" s="181">
        <v>7600</v>
      </c>
      <c r="D37" s="180"/>
      <c r="E37" s="116" t="s">
        <v>171</v>
      </c>
      <c r="F37" s="174" t="s">
        <v>224</v>
      </c>
      <c r="G37" s="174" t="s">
        <v>224</v>
      </c>
      <c r="H37" s="174" t="s">
        <v>224</v>
      </c>
      <c r="I37" s="174" t="s">
        <v>224</v>
      </c>
      <c r="J37" s="174" t="s">
        <v>224</v>
      </c>
      <c r="K37" s="184">
        <f>K38+K39</f>
        <v>120000</v>
      </c>
      <c r="L37" s="174" t="s">
        <v>224</v>
      </c>
      <c r="M37" s="174" t="s">
        <v>224</v>
      </c>
      <c r="N37" s="174" t="s">
        <v>224</v>
      </c>
      <c r="O37" s="175">
        <f>O38+O39</f>
        <v>120000</v>
      </c>
      <c r="P37" s="175">
        <f>P38+P39</f>
        <v>120000</v>
      </c>
      <c r="Q37" s="175">
        <f t="shared" si="1"/>
        <v>120000</v>
      </c>
    </row>
    <row r="38" spans="1:17" s="100" customFormat="1" ht="18.75" customHeight="1">
      <c r="A38" s="99"/>
      <c r="B38" s="110" t="s">
        <v>140</v>
      </c>
      <c r="C38" s="114">
        <v>7640</v>
      </c>
      <c r="D38" s="110" t="s">
        <v>141</v>
      </c>
      <c r="E38" s="111" t="s">
        <v>172</v>
      </c>
      <c r="F38" s="151"/>
      <c r="G38" s="151"/>
      <c r="H38" s="151"/>
      <c r="I38" s="151"/>
      <c r="J38" s="151"/>
      <c r="K38" s="151">
        <v>20000</v>
      </c>
      <c r="L38" s="151"/>
      <c r="M38" s="151"/>
      <c r="N38" s="151"/>
      <c r="O38" s="151">
        <v>20000</v>
      </c>
      <c r="P38" s="151">
        <v>20000</v>
      </c>
      <c r="Q38" s="151">
        <f t="shared" si="1"/>
        <v>20000</v>
      </c>
    </row>
    <row r="39" spans="1:17" s="100" customFormat="1" ht="34.5" customHeight="1">
      <c r="A39" s="99"/>
      <c r="B39" s="110" t="s">
        <v>142</v>
      </c>
      <c r="C39" s="114">
        <v>7670</v>
      </c>
      <c r="D39" s="110" t="s">
        <v>56</v>
      </c>
      <c r="E39" s="74" t="s">
        <v>174</v>
      </c>
      <c r="F39" s="151"/>
      <c r="G39" s="151"/>
      <c r="H39" s="151"/>
      <c r="I39" s="151"/>
      <c r="J39" s="151"/>
      <c r="K39" s="172">
        <v>100000</v>
      </c>
      <c r="L39" s="174" t="s">
        <v>224</v>
      </c>
      <c r="M39" s="174" t="s">
        <v>224</v>
      </c>
      <c r="N39" s="174" t="s">
        <v>224</v>
      </c>
      <c r="O39" s="151">
        <v>100000</v>
      </c>
      <c r="P39" s="151">
        <v>100000</v>
      </c>
      <c r="Q39" s="151">
        <f t="shared" si="1"/>
        <v>100000</v>
      </c>
    </row>
    <row r="40" spans="1:21" s="186" customFormat="1" ht="16.5" customHeight="1">
      <c r="A40" s="185"/>
      <c r="B40" s="165" t="s">
        <v>243</v>
      </c>
      <c r="C40" s="183">
        <v>8000</v>
      </c>
      <c r="D40" s="165"/>
      <c r="E40" s="179" t="s">
        <v>244</v>
      </c>
      <c r="F40" s="176">
        <f>F41+F44</f>
        <v>100000</v>
      </c>
      <c r="G40" s="176">
        <f>G41+G44</f>
        <v>100000</v>
      </c>
      <c r="H40" s="177" t="s">
        <v>224</v>
      </c>
      <c r="I40" s="177" t="s">
        <v>224</v>
      </c>
      <c r="J40" s="177" t="s">
        <v>224</v>
      </c>
      <c r="K40" s="177" t="s">
        <v>224</v>
      </c>
      <c r="L40" s="177" t="s">
        <v>224</v>
      </c>
      <c r="M40" s="177" t="s">
        <v>224</v>
      </c>
      <c r="N40" s="177" t="s">
        <v>224</v>
      </c>
      <c r="O40" s="177" t="s">
        <v>224</v>
      </c>
      <c r="P40" s="177" t="s">
        <v>224</v>
      </c>
      <c r="Q40" s="176">
        <f>K40+F40</f>
        <v>100000</v>
      </c>
      <c r="R40" s="100"/>
      <c r="S40" s="100"/>
      <c r="T40" s="100"/>
      <c r="U40" s="100"/>
    </row>
    <row r="41" spans="1:17" s="100" customFormat="1" ht="33" customHeight="1" hidden="1">
      <c r="A41" s="99"/>
      <c r="B41" s="180" t="s">
        <v>207</v>
      </c>
      <c r="C41" s="181">
        <v>8300</v>
      </c>
      <c r="D41" s="107"/>
      <c r="E41" s="77" t="s">
        <v>176</v>
      </c>
      <c r="F41" s="174" t="s">
        <v>224</v>
      </c>
      <c r="G41" s="174" t="s">
        <v>224</v>
      </c>
      <c r="H41" s="174" t="s">
        <v>224</v>
      </c>
      <c r="I41" s="174" t="s">
        <v>224</v>
      </c>
      <c r="J41" s="174" t="s">
        <v>224</v>
      </c>
      <c r="K41" s="184">
        <f>O41</f>
        <v>0</v>
      </c>
      <c r="L41" s="174" t="s">
        <v>224</v>
      </c>
      <c r="M41" s="174" t="s">
        <v>224</v>
      </c>
      <c r="N41" s="174" t="s">
        <v>224</v>
      </c>
      <c r="O41" s="184"/>
      <c r="P41" s="184"/>
      <c r="Q41" s="184">
        <f>K41</f>
        <v>0</v>
      </c>
    </row>
    <row r="42" spans="1:17" s="100" customFormat="1" ht="30.75" customHeight="1" hidden="1">
      <c r="A42" s="99"/>
      <c r="B42" s="169" t="s">
        <v>242</v>
      </c>
      <c r="C42" s="170">
        <v>8310</v>
      </c>
      <c r="D42" s="169"/>
      <c r="E42" s="78" t="s">
        <v>245</v>
      </c>
      <c r="F42" s="151"/>
      <c r="G42" s="151"/>
      <c r="H42" s="151"/>
      <c r="I42" s="151"/>
      <c r="J42" s="151"/>
      <c r="K42" s="172"/>
      <c r="L42" s="172"/>
      <c r="M42" s="172"/>
      <c r="N42" s="172"/>
      <c r="O42" s="172"/>
      <c r="P42" s="172"/>
      <c r="Q42" s="172">
        <f>K42</f>
        <v>0</v>
      </c>
    </row>
    <row r="43" spans="1:17" s="100" customFormat="1" ht="30" customHeight="1" hidden="1">
      <c r="A43" s="99"/>
      <c r="B43" s="110" t="s">
        <v>143</v>
      </c>
      <c r="C43" s="114">
        <v>8311</v>
      </c>
      <c r="D43" s="110" t="s">
        <v>144</v>
      </c>
      <c r="E43" s="74" t="s">
        <v>263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>
        <f>K43</f>
        <v>0</v>
      </c>
    </row>
    <row r="44" spans="1:17" s="100" customFormat="1" ht="15.75" customHeight="1">
      <c r="A44" s="99"/>
      <c r="B44" s="110" t="s">
        <v>208</v>
      </c>
      <c r="C44" s="114">
        <v>8700</v>
      </c>
      <c r="D44" s="110" t="s">
        <v>209</v>
      </c>
      <c r="E44" s="74" t="s">
        <v>210</v>
      </c>
      <c r="F44" s="151">
        <f>G44</f>
        <v>100000</v>
      </c>
      <c r="G44" s="151">
        <v>100000</v>
      </c>
      <c r="H44" s="151"/>
      <c r="I44" s="151"/>
      <c r="J44" s="151"/>
      <c r="K44" s="151"/>
      <c r="L44" s="151"/>
      <c r="M44" s="151"/>
      <c r="N44" s="151"/>
      <c r="O44" s="151"/>
      <c r="P44" s="151"/>
      <c r="Q44" s="151">
        <f>F44</f>
        <v>100000</v>
      </c>
    </row>
    <row r="45" spans="1:17" s="100" customFormat="1" ht="15.75" customHeight="1">
      <c r="A45" s="99"/>
      <c r="B45" s="198"/>
      <c r="C45" s="197"/>
      <c r="D45" s="198"/>
      <c r="E45" s="231" t="s">
        <v>262</v>
      </c>
      <c r="F45" s="232">
        <f>F11+F13+F16+F23+F26+F29+F40</f>
        <v>10438852</v>
      </c>
      <c r="G45" s="232">
        <f>G11+G13+G16+G23+G26+G29+G40</f>
        <v>10438852</v>
      </c>
      <c r="H45" s="232">
        <f>H11+H13+H16+H23+H26+H29+H40</f>
        <v>5178000</v>
      </c>
      <c r="I45" s="232">
        <f>I11+I13+I16+I23+I26+I29+I40</f>
        <v>527400</v>
      </c>
      <c r="J45" s="233" t="s">
        <v>224</v>
      </c>
      <c r="K45" s="232">
        <f>K40+K29+K26+K23+K16+K13+K11</f>
        <v>4395000</v>
      </c>
      <c r="L45" s="233" t="s">
        <v>224</v>
      </c>
      <c r="M45" s="233" t="s">
        <v>224</v>
      </c>
      <c r="N45" s="233" t="s">
        <v>224</v>
      </c>
      <c r="O45" s="232">
        <f>O40+O29+O26+O23+O16+O13+O11</f>
        <v>4395000</v>
      </c>
      <c r="P45" s="232">
        <f>P40+P29+P26+P23+P16+P13+P11</f>
        <v>4395000</v>
      </c>
      <c r="Q45" s="232">
        <f>Q40+Q29+Q26+Q23+Q16+Q13+Q11</f>
        <v>14833852</v>
      </c>
    </row>
    <row r="46" spans="1:22" s="186" customFormat="1" ht="15.75" customHeight="1">
      <c r="A46" s="185"/>
      <c r="B46" s="165" t="s">
        <v>211</v>
      </c>
      <c r="C46" s="183">
        <v>9000</v>
      </c>
      <c r="D46" s="165"/>
      <c r="E46" s="179" t="s">
        <v>212</v>
      </c>
      <c r="F46" s="176">
        <f>F47+F49+F51</f>
        <v>34844800</v>
      </c>
      <c r="G46" s="176">
        <f>G47+G49+G51</f>
        <v>34844800</v>
      </c>
      <c r="H46" s="177" t="s">
        <v>224</v>
      </c>
      <c r="I46" s="177" t="s">
        <v>224</v>
      </c>
      <c r="J46" s="177" t="s">
        <v>224</v>
      </c>
      <c r="K46" s="176">
        <f>K47+K49+K51</f>
        <v>29100</v>
      </c>
      <c r="L46" s="177" t="s">
        <v>224</v>
      </c>
      <c r="M46" s="177" t="s">
        <v>224</v>
      </c>
      <c r="N46" s="177" t="s">
        <v>224</v>
      </c>
      <c r="O46" s="176">
        <f>O51</f>
        <v>29100</v>
      </c>
      <c r="P46" s="176">
        <f>P51</f>
        <v>29100</v>
      </c>
      <c r="Q46" s="176">
        <f>Q47+Q49+Q51</f>
        <v>34873900</v>
      </c>
      <c r="R46" s="100"/>
      <c r="S46" s="100"/>
      <c r="T46" s="100"/>
      <c r="U46" s="100"/>
      <c r="V46" s="100"/>
    </row>
    <row r="47" spans="1:17" s="100" customFormat="1" ht="69.75" customHeight="1">
      <c r="A47" s="99"/>
      <c r="B47" s="180" t="s">
        <v>213</v>
      </c>
      <c r="C47" s="181">
        <v>9300</v>
      </c>
      <c r="D47" s="180" t="s">
        <v>145</v>
      </c>
      <c r="E47" s="77" t="s">
        <v>215</v>
      </c>
      <c r="F47" s="184">
        <f>F48</f>
        <v>13137100</v>
      </c>
      <c r="G47" s="184">
        <f>G48</f>
        <v>13137100</v>
      </c>
      <c r="H47" s="174" t="s">
        <v>224</v>
      </c>
      <c r="I47" s="174" t="s">
        <v>224</v>
      </c>
      <c r="J47" s="174" t="s">
        <v>224</v>
      </c>
      <c r="K47" s="174" t="s">
        <v>224</v>
      </c>
      <c r="L47" s="174" t="s">
        <v>224</v>
      </c>
      <c r="M47" s="174" t="s">
        <v>224</v>
      </c>
      <c r="N47" s="174" t="s">
        <v>224</v>
      </c>
      <c r="O47" s="174" t="s">
        <v>224</v>
      </c>
      <c r="P47" s="174" t="s">
        <v>224</v>
      </c>
      <c r="Q47" s="184">
        <f>F47</f>
        <v>13137100</v>
      </c>
    </row>
    <row r="48" spans="1:17" s="100" customFormat="1" ht="48" customHeight="1">
      <c r="A48" s="99"/>
      <c r="B48" s="110" t="s">
        <v>112</v>
      </c>
      <c r="C48" s="114">
        <v>9310</v>
      </c>
      <c r="D48" s="110" t="s">
        <v>145</v>
      </c>
      <c r="E48" s="74" t="s">
        <v>248</v>
      </c>
      <c r="F48" s="151">
        <f>G48</f>
        <v>13137100</v>
      </c>
      <c r="G48" s="151">
        <v>13137100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>
        <f>F48</f>
        <v>13137100</v>
      </c>
    </row>
    <row r="49" spans="1:17" s="100" customFormat="1" ht="72" customHeight="1">
      <c r="A49" s="99"/>
      <c r="B49" s="180" t="s">
        <v>214</v>
      </c>
      <c r="C49" s="181">
        <v>9400</v>
      </c>
      <c r="D49" s="180" t="s">
        <v>145</v>
      </c>
      <c r="E49" s="77" t="s">
        <v>246</v>
      </c>
      <c r="F49" s="184">
        <f>F50</f>
        <v>6879400</v>
      </c>
      <c r="G49" s="184">
        <f>G50</f>
        <v>6879400</v>
      </c>
      <c r="H49" s="174" t="s">
        <v>224</v>
      </c>
      <c r="I49" s="174" t="s">
        <v>224</v>
      </c>
      <c r="J49" s="174" t="s">
        <v>224</v>
      </c>
      <c r="K49" s="174" t="s">
        <v>224</v>
      </c>
      <c r="L49" s="174" t="s">
        <v>224</v>
      </c>
      <c r="M49" s="174" t="s">
        <v>224</v>
      </c>
      <c r="N49" s="174" t="s">
        <v>224</v>
      </c>
      <c r="O49" s="174" t="s">
        <v>224</v>
      </c>
      <c r="P49" s="174" t="s">
        <v>224</v>
      </c>
      <c r="Q49" s="184">
        <f>F49</f>
        <v>6879400</v>
      </c>
    </row>
    <row r="50" spans="1:17" s="100" customFormat="1" ht="55.5" customHeight="1">
      <c r="A50" s="99"/>
      <c r="B50" s="110" t="s">
        <v>111</v>
      </c>
      <c r="C50" s="114">
        <v>9410</v>
      </c>
      <c r="D50" s="110" t="s">
        <v>145</v>
      </c>
      <c r="E50" s="74" t="s">
        <v>247</v>
      </c>
      <c r="F50" s="151">
        <f>G50</f>
        <v>6879400</v>
      </c>
      <c r="G50" s="151">
        <v>6879400</v>
      </c>
      <c r="H50" s="151"/>
      <c r="I50" s="151"/>
      <c r="J50" s="151"/>
      <c r="K50" s="151"/>
      <c r="L50" s="151"/>
      <c r="M50" s="151"/>
      <c r="N50" s="151"/>
      <c r="O50" s="151"/>
      <c r="P50" s="151"/>
      <c r="Q50" s="151">
        <f>F50</f>
        <v>6879400</v>
      </c>
    </row>
    <row r="51" spans="1:17" s="100" customFormat="1" ht="60.75" customHeight="1">
      <c r="A51" s="99"/>
      <c r="B51" s="180" t="s">
        <v>250</v>
      </c>
      <c r="C51" s="181">
        <v>9700</v>
      </c>
      <c r="D51" s="180" t="s">
        <v>145</v>
      </c>
      <c r="E51" s="77" t="s">
        <v>249</v>
      </c>
      <c r="F51" s="184">
        <f>F52</f>
        <v>14828300</v>
      </c>
      <c r="G51" s="184">
        <f>G52</f>
        <v>14828300</v>
      </c>
      <c r="H51" s="174" t="s">
        <v>224</v>
      </c>
      <c r="I51" s="174" t="s">
        <v>224</v>
      </c>
      <c r="J51" s="174" t="s">
        <v>224</v>
      </c>
      <c r="K51" s="184">
        <v>29100</v>
      </c>
      <c r="L51" s="174" t="s">
        <v>224</v>
      </c>
      <c r="M51" s="174" t="s">
        <v>224</v>
      </c>
      <c r="N51" s="174" t="s">
        <v>224</v>
      </c>
      <c r="O51" s="184">
        <f>O52</f>
        <v>29100</v>
      </c>
      <c r="P51" s="184">
        <f>P52</f>
        <v>29100</v>
      </c>
      <c r="Q51" s="184">
        <f>K51+F51</f>
        <v>14857400</v>
      </c>
    </row>
    <row r="52" spans="1:17" s="100" customFormat="1" ht="21" customHeight="1">
      <c r="A52" s="99"/>
      <c r="B52" s="110" t="s">
        <v>113</v>
      </c>
      <c r="C52" s="114">
        <v>9770</v>
      </c>
      <c r="D52" s="110" t="s">
        <v>145</v>
      </c>
      <c r="E52" s="111" t="s">
        <v>216</v>
      </c>
      <c r="F52" s="151">
        <v>14828300</v>
      </c>
      <c r="G52" s="151">
        <v>14828300</v>
      </c>
      <c r="H52" s="151"/>
      <c r="I52" s="151"/>
      <c r="J52" s="151"/>
      <c r="K52" s="151">
        <v>29100</v>
      </c>
      <c r="L52" s="151"/>
      <c r="M52" s="151"/>
      <c r="N52" s="151"/>
      <c r="O52" s="151">
        <v>29100</v>
      </c>
      <c r="P52" s="151">
        <v>29100</v>
      </c>
      <c r="Q52" s="151">
        <f>K52+F52</f>
        <v>14857400</v>
      </c>
    </row>
    <row r="53" spans="1:21" s="193" customFormat="1" ht="17.25" customHeight="1">
      <c r="A53" s="187"/>
      <c r="B53" s="190"/>
      <c r="C53" s="195"/>
      <c r="D53" s="190"/>
      <c r="E53" s="196" t="s">
        <v>223</v>
      </c>
      <c r="F53" s="192">
        <f aca="true" t="shared" si="2" ref="F53:N53">F46</f>
        <v>34844800</v>
      </c>
      <c r="G53" s="192">
        <f t="shared" si="2"/>
        <v>34844800</v>
      </c>
      <c r="H53" s="201" t="str">
        <f t="shared" si="2"/>
        <v>0</v>
      </c>
      <c r="I53" s="201" t="str">
        <f t="shared" si="2"/>
        <v>0</v>
      </c>
      <c r="J53" s="201" t="str">
        <f t="shared" si="2"/>
        <v>0</v>
      </c>
      <c r="K53" s="192">
        <f t="shared" si="2"/>
        <v>29100</v>
      </c>
      <c r="L53" s="201" t="str">
        <f t="shared" si="2"/>
        <v>0</v>
      </c>
      <c r="M53" s="201" t="str">
        <f t="shared" si="2"/>
        <v>0</v>
      </c>
      <c r="N53" s="201" t="str">
        <f t="shared" si="2"/>
        <v>0</v>
      </c>
      <c r="O53" s="192">
        <f>K53</f>
        <v>29100</v>
      </c>
      <c r="P53" s="192">
        <v>29100</v>
      </c>
      <c r="Q53" s="192">
        <f>F53+K53</f>
        <v>34873900</v>
      </c>
      <c r="R53" s="100"/>
      <c r="S53" s="100"/>
      <c r="T53" s="100"/>
      <c r="U53" s="100"/>
    </row>
    <row r="54" spans="1:17" s="100" customFormat="1" ht="33.75" customHeight="1">
      <c r="A54" s="99"/>
      <c r="B54" s="197"/>
      <c r="C54" s="197"/>
      <c r="D54" s="198"/>
      <c r="E54" s="199" t="s">
        <v>251</v>
      </c>
      <c r="F54" s="200">
        <f>F45+F53</f>
        <v>45283652</v>
      </c>
      <c r="G54" s="200">
        <f>G45+G53</f>
        <v>45283652</v>
      </c>
      <c r="H54" s="200">
        <f>H45+H53</f>
        <v>5178000</v>
      </c>
      <c r="I54" s="200">
        <f>I45+I53</f>
        <v>527400</v>
      </c>
      <c r="J54" s="202">
        <f>J9</f>
        <v>0</v>
      </c>
      <c r="K54" s="200">
        <f>K45+K53</f>
        <v>4424100</v>
      </c>
      <c r="L54" s="194" t="s">
        <v>224</v>
      </c>
      <c r="M54" s="194" t="s">
        <v>224</v>
      </c>
      <c r="N54" s="194" t="s">
        <v>224</v>
      </c>
      <c r="O54" s="200">
        <f>O45+O53</f>
        <v>4424100</v>
      </c>
      <c r="P54" s="200">
        <f>P45+P53</f>
        <v>4424100</v>
      </c>
      <c r="Q54" s="200">
        <f>Q45+Q53</f>
        <v>49707752</v>
      </c>
    </row>
    <row r="55" spans="1:17" s="100" customFormat="1" ht="12.75">
      <c r="A55" s="99"/>
      <c r="B55" s="117"/>
      <c r="C55" s="117"/>
      <c r="D55" s="117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s="100" customFormat="1" ht="23.25" customHeight="1">
      <c r="A56" s="99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</row>
    <row r="57" spans="1:18" s="100" customFormat="1" ht="23.25" customHeight="1">
      <c r="A57" s="99"/>
      <c r="B57" s="290" t="s">
        <v>179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</row>
    <row r="58" spans="1:18" s="100" customFormat="1" ht="29.25" customHeight="1">
      <c r="A58" s="99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</row>
    <row r="59" spans="1:17" s="100" customFormat="1" ht="27.75" customHeight="1">
      <c r="A59" s="99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</row>
  </sheetData>
  <sheetProtection/>
  <mergeCells count="27">
    <mergeCell ref="B56:Q56"/>
    <mergeCell ref="N7:N8"/>
    <mergeCell ref="O6:O8"/>
    <mergeCell ref="P7:P8"/>
    <mergeCell ref="G6:G8"/>
    <mergeCell ref="L6:L8"/>
    <mergeCell ref="B5:B8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3:Q3"/>
    <mergeCell ref="H6:I6"/>
    <mergeCell ref="Q5:Q8"/>
    <mergeCell ref="B59:Q59"/>
    <mergeCell ref="H7:H8"/>
    <mergeCell ref="I7:I8"/>
    <mergeCell ref="C5:C8"/>
    <mergeCell ref="K6:K8"/>
    <mergeCell ref="B57:R57"/>
    <mergeCell ref="B58:R58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600" verticalDpi="6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5"/>
  <sheetViews>
    <sheetView showGridLines="0" showZeros="0" workbookViewId="0" topLeftCell="I1">
      <selection activeCell="T8" sqref="T8"/>
    </sheetView>
  </sheetViews>
  <sheetFormatPr defaultColWidth="9.16015625" defaultRowHeight="12.75"/>
  <cols>
    <col min="1" max="1" width="0" style="4" hidden="1" customWidth="1"/>
    <col min="2" max="3" width="12" style="15" customWidth="1"/>
    <col min="4" max="4" width="11.83203125" style="15" customWidth="1"/>
    <col min="5" max="5" width="41" style="15" customWidth="1"/>
    <col min="6" max="6" width="12.33203125" style="15" customWidth="1"/>
    <col min="7" max="9" width="12.66015625" style="15" customWidth="1"/>
    <col min="10" max="10" width="14.16015625" style="15" customWidth="1"/>
    <col min="11" max="13" width="13" style="15" customWidth="1"/>
    <col min="14" max="14" width="13.33203125" style="15" customWidth="1"/>
    <col min="15" max="17" width="13.16015625" style="15" customWidth="1"/>
    <col min="18" max="16384" width="9.16015625" style="15" customWidth="1"/>
  </cols>
  <sheetData>
    <row r="2" spans="2:17" ht="64.5" customHeight="1">
      <c r="B2" s="4"/>
      <c r="C2" s="4"/>
      <c r="D2" s="4"/>
      <c r="E2" s="14"/>
      <c r="F2" s="14"/>
      <c r="G2" s="14"/>
      <c r="H2" s="14"/>
      <c r="I2" s="14"/>
      <c r="J2" s="14"/>
      <c r="K2" s="14"/>
      <c r="L2" s="14"/>
      <c r="M2" s="275" t="s">
        <v>272</v>
      </c>
      <c r="N2" s="275"/>
      <c r="O2" s="275"/>
      <c r="P2" s="275"/>
      <c r="Q2" s="275"/>
    </row>
    <row r="3" spans="2:17" ht="32.25" customHeight="1">
      <c r="B3" s="4"/>
      <c r="C3" s="4"/>
      <c r="D3" s="4"/>
      <c r="E3" s="300" t="s">
        <v>254</v>
      </c>
      <c r="F3" s="300"/>
      <c r="G3" s="300"/>
      <c r="H3" s="300"/>
      <c r="I3" s="300"/>
      <c r="J3" s="300"/>
      <c r="K3" s="300"/>
      <c r="L3" s="300"/>
      <c r="M3" s="300"/>
      <c r="N3" s="3"/>
      <c r="O3" s="3"/>
      <c r="P3" s="3"/>
      <c r="Q3" s="3"/>
    </row>
    <row r="4" spans="2:21" ht="48.75" customHeight="1">
      <c r="B4" s="6"/>
      <c r="C4" s="6"/>
      <c r="D4" s="16"/>
      <c r="E4" s="300"/>
      <c r="F4" s="300"/>
      <c r="G4" s="300"/>
      <c r="H4" s="300"/>
      <c r="I4" s="300"/>
      <c r="J4" s="300"/>
      <c r="K4" s="300"/>
      <c r="L4" s="300"/>
      <c r="M4" s="300"/>
      <c r="N4" s="4"/>
      <c r="O4" s="4"/>
      <c r="P4" s="4"/>
      <c r="Q4" s="17"/>
      <c r="R4" s="14"/>
      <c r="S4" s="14"/>
      <c r="T4" s="14"/>
      <c r="U4" s="14"/>
    </row>
    <row r="5" spans="2:21" ht="15.75" customHeight="1">
      <c r="B5" s="6"/>
      <c r="C5" s="6"/>
      <c r="D5" s="16"/>
      <c r="E5" s="86"/>
      <c r="F5" s="86"/>
      <c r="G5" s="86"/>
      <c r="H5" s="86"/>
      <c r="I5" s="86"/>
      <c r="J5" s="86"/>
      <c r="K5" s="86"/>
      <c r="L5" s="86"/>
      <c r="M5" s="86"/>
      <c r="N5" s="4"/>
      <c r="O5" s="4"/>
      <c r="P5" s="4"/>
      <c r="Q5" s="68" t="s">
        <v>45</v>
      </c>
      <c r="R5" s="14"/>
      <c r="S5" s="14"/>
      <c r="T5" s="14"/>
      <c r="U5" s="14"/>
    </row>
    <row r="6" spans="1:21" ht="30.75" customHeight="1">
      <c r="A6" s="18"/>
      <c r="B6" s="297" t="s">
        <v>60</v>
      </c>
      <c r="C6" s="297" t="s">
        <v>59</v>
      </c>
      <c r="D6" s="297" t="s">
        <v>65</v>
      </c>
      <c r="E6" s="295" t="s">
        <v>61</v>
      </c>
      <c r="F6" s="302" t="s">
        <v>20</v>
      </c>
      <c r="G6" s="302"/>
      <c r="H6" s="302"/>
      <c r="I6" s="306"/>
      <c r="J6" s="301" t="s">
        <v>21</v>
      </c>
      <c r="K6" s="302"/>
      <c r="L6" s="302"/>
      <c r="M6" s="302"/>
      <c r="N6" s="307" t="s">
        <v>22</v>
      </c>
      <c r="O6" s="307"/>
      <c r="P6" s="307"/>
      <c r="Q6" s="307"/>
      <c r="R6" s="14"/>
      <c r="S6" s="14"/>
      <c r="T6" s="14"/>
      <c r="U6" s="14"/>
    </row>
    <row r="7" spans="1:21" ht="28.5" customHeight="1">
      <c r="A7" s="19"/>
      <c r="B7" s="298"/>
      <c r="C7" s="298"/>
      <c r="D7" s="298"/>
      <c r="E7" s="305"/>
      <c r="F7" s="295" t="s">
        <v>25</v>
      </c>
      <c r="G7" s="295" t="s">
        <v>26</v>
      </c>
      <c r="H7" s="88" t="s">
        <v>48</v>
      </c>
      <c r="I7" s="295" t="s">
        <v>27</v>
      </c>
      <c r="J7" s="303" t="s">
        <v>25</v>
      </c>
      <c r="K7" s="295" t="s">
        <v>26</v>
      </c>
      <c r="L7" s="88" t="s">
        <v>48</v>
      </c>
      <c r="M7" s="295" t="s">
        <v>27</v>
      </c>
      <c r="N7" s="295" t="s">
        <v>25</v>
      </c>
      <c r="O7" s="295" t="s">
        <v>26</v>
      </c>
      <c r="P7" s="88" t="s">
        <v>48</v>
      </c>
      <c r="Q7" s="295" t="s">
        <v>27</v>
      </c>
      <c r="R7" s="14"/>
      <c r="S7" s="14"/>
      <c r="T7" s="14"/>
      <c r="U7" s="14"/>
    </row>
    <row r="8" spans="1:21" ht="60" customHeight="1">
      <c r="A8" s="87"/>
      <c r="B8" s="299"/>
      <c r="C8" s="299"/>
      <c r="D8" s="299"/>
      <c r="E8" s="296"/>
      <c r="F8" s="296"/>
      <c r="G8" s="296"/>
      <c r="H8" s="88" t="s">
        <v>46</v>
      </c>
      <c r="I8" s="296"/>
      <c r="J8" s="304"/>
      <c r="K8" s="296"/>
      <c r="L8" s="88" t="s">
        <v>46</v>
      </c>
      <c r="M8" s="296"/>
      <c r="N8" s="296"/>
      <c r="O8" s="296"/>
      <c r="P8" s="88" t="s">
        <v>46</v>
      </c>
      <c r="Q8" s="296"/>
      <c r="R8" s="14"/>
      <c r="S8" s="14"/>
      <c r="T8" s="14"/>
      <c r="U8" s="14"/>
    </row>
    <row r="9" spans="1:17" s="21" customFormat="1" ht="27" customHeight="1">
      <c r="A9" s="20"/>
      <c r="B9" s="83" t="s">
        <v>99</v>
      </c>
      <c r="C9" s="83" t="s">
        <v>99</v>
      </c>
      <c r="D9" s="83"/>
      <c r="E9" s="70" t="s">
        <v>100</v>
      </c>
      <c r="F9" s="214"/>
      <c r="G9" s="204">
        <v>9000</v>
      </c>
      <c r="H9" s="220"/>
      <c r="I9" s="204">
        <v>9000</v>
      </c>
      <c r="J9" s="220"/>
      <c r="K9" s="149">
        <v>-9000</v>
      </c>
      <c r="L9" s="220"/>
      <c r="M9" s="149">
        <v>-9000</v>
      </c>
      <c r="N9" s="220"/>
      <c r="O9" s="220"/>
      <c r="P9" s="220"/>
      <c r="Q9" s="227" t="s">
        <v>224</v>
      </c>
    </row>
    <row r="10" spans="2:17" ht="27">
      <c r="B10" s="83" t="s">
        <v>101</v>
      </c>
      <c r="C10" s="83" t="s">
        <v>101</v>
      </c>
      <c r="D10" s="83"/>
      <c r="E10" s="70" t="s">
        <v>100</v>
      </c>
      <c r="F10" s="215"/>
      <c r="G10" s="149">
        <v>9000</v>
      </c>
      <c r="H10" s="221"/>
      <c r="I10" s="149">
        <v>9000</v>
      </c>
      <c r="J10" s="221"/>
      <c r="K10" s="149">
        <v>-9000</v>
      </c>
      <c r="L10" s="221"/>
      <c r="M10" s="149">
        <v>-9000</v>
      </c>
      <c r="N10" s="221"/>
      <c r="O10" s="221"/>
      <c r="P10" s="221"/>
      <c r="Q10" s="228" t="s">
        <v>224</v>
      </c>
    </row>
    <row r="11" spans="2:17" ht="13.5">
      <c r="B11" s="83" t="s">
        <v>243</v>
      </c>
      <c r="C11" s="83" t="s">
        <v>218</v>
      </c>
      <c r="D11" s="83"/>
      <c r="E11" s="70" t="s">
        <v>244</v>
      </c>
      <c r="F11" s="215"/>
      <c r="G11" s="149">
        <v>9000</v>
      </c>
      <c r="H11" s="221"/>
      <c r="I11" s="149">
        <v>9000</v>
      </c>
      <c r="J11" s="221"/>
      <c r="K11" s="149">
        <v>-9000</v>
      </c>
      <c r="L11" s="221"/>
      <c r="M11" s="149">
        <v>-9000</v>
      </c>
      <c r="N11" s="221"/>
      <c r="O11" s="221"/>
      <c r="P11" s="221"/>
      <c r="Q11" s="228" t="s">
        <v>224</v>
      </c>
    </row>
    <row r="12" spans="2:17" ht="13.5">
      <c r="B12" s="83" t="s">
        <v>255</v>
      </c>
      <c r="C12" s="83" t="s">
        <v>256</v>
      </c>
      <c r="D12" s="83"/>
      <c r="E12" s="70" t="s">
        <v>257</v>
      </c>
      <c r="F12" s="215"/>
      <c r="G12" s="149">
        <v>9000</v>
      </c>
      <c r="H12" s="221"/>
      <c r="I12" s="149">
        <v>9000</v>
      </c>
      <c r="J12" s="221"/>
      <c r="K12" s="149">
        <v>-9000</v>
      </c>
      <c r="L12" s="221"/>
      <c r="M12" s="149">
        <v>-9000</v>
      </c>
      <c r="N12" s="221"/>
      <c r="O12" s="221"/>
      <c r="P12" s="221"/>
      <c r="Q12" s="228" t="s">
        <v>224</v>
      </c>
    </row>
    <row r="13" spans="2:17" ht="42" thickBot="1">
      <c r="B13" s="94" t="s">
        <v>106</v>
      </c>
      <c r="C13" s="94" t="s">
        <v>107</v>
      </c>
      <c r="D13" s="94"/>
      <c r="E13" s="78" t="s">
        <v>258</v>
      </c>
      <c r="F13" s="216"/>
      <c r="G13" s="213">
        <v>9000</v>
      </c>
      <c r="H13" s="222"/>
      <c r="I13" s="213">
        <v>9000</v>
      </c>
      <c r="J13" s="222"/>
      <c r="K13" s="213">
        <v>-9000</v>
      </c>
      <c r="L13" s="222"/>
      <c r="M13" s="213">
        <v>-9000</v>
      </c>
      <c r="N13" s="222"/>
      <c r="O13" s="222"/>
      <c r="P13" s="222"/>
      <c r="Q13" s="230" t="s">
        <v>224</v>
      </c>
    </row>
    <row r="14" spans="2:17" ht="21.75" customHeight="1" thickBot="1">
      <c r="B14" s="84" t="s">
        <v>102</v>
      </c>
      <c r="C14" s="84" t="s">
        <v>103</v>
      </c>
      <c r="D14" s="84" t="s">
        <v>55</v>
      </c>
      <c r="E14" s="211" t="s">
        <v>259</v>
      </c>
      <c r="F14" s="216"/>
      <c r="G14" s="208">
        <v>9000</v>
      </c>
      <c r="H14" s="223"/>
      <c r="I14" s="208">
        <v>9000</v>
      </c>
      <c r="J14" s="223"/>
      <c r="K14" s="208"/>
      <c r="L14" s="223"/>
      <c r="M14" s="208"/>
      <c r="N14" s="223"/>
      <c r="O14" s="223"/>
      <c r="P14" s="223"/>
      <c r="Q14" s="210">
        <v>9000</v>
      </c>
    </row>
    <row r="15" spans="2:17" ht="22.5" customHeight="1" thickBot="1">
      <c r="B15" s="84" t="s">
        <v>105</v>
      </c>
      <c r="C15" s="84" t="s">
        <v>104</v>
      </c>
      <c r="D15" s="84" t="s">
        <v>55</v>
      </c>
      <c r="E15" s="212" t="s">
        <v>260</v>
      </c>
      <c r="F15" s="216"/>
      <c r="G15" s="208"/>
      <c r="H15" s="223"/>
      <c r="I15" s="208"/>
      <c r="J15" s="223"/>
      <c r="K15" s="208">
        <v>-9000</v>
      </c>
      <c r="L15" s="223"/>
      <c r="M15" s="208">
        <v>-9000</v>
      </c>
      <c r="N15" s="223"/>
      <c r="O15" s="223"/>
      <c r="P15" s="223"/>
      <c r="Q15" s="210">
        <v>-9000</v>
      </c>
    </row>
    <row r="16" spans="2:17" ht="13.5" hidden="1">
      <c r="B16" s="69" t="s">
        <v>37</v>
      </c>
      <c r="C16" s="69" t="s">
        <v>37</v>
      </c>
      <c r="D16" s="83"/>
      <c r="E16" s="70" t="s">
        <v>37</v>
      </c>
      <c r="F16" s="217"/>
      <c r="G16" s="207"/>
      <c r="H16" s="224"/>
      <c r="I16" s="207"/>
      <c r="J16" s="224"/>
      <c r="K16" s="207"/>
      <c r="L16" s="224"/>
      <c r="M16" s="207"/>
      <c r="N16" s="224"/>
      <c r="O16" s="224"/>
      <c r="P16" s="224"/>
      <c r="Q16" s="207"/>
    </row>
    <row r="17" spans="2:17" ht="13.5" hidden="1">
      <c r="B17" s="69" t="s">
        <v>37</v>
      </c>
      <c r="C17" s="69" t="s">
        <v>37</v>
      </c>
      <c r="D17" s="83"/>
      <c r="E17" s="70" t="s">
        <v>37</v>
      </c>
      <c r="F17" s="216"/>
      <c r="G17" s="205"/>
      <c r="H17" s="225"/>
      <c r="I17" s="205"/>
      <c r="J17" s="225"/>
      <c r="K17" s="205"/>
      <c r="L17" s="225"/>
      <c r="M17" s="205"/>
      <c r="N17" s="225"/>
      <c r="O17" s="225"/>
      <c r="P17" s="225"/>
      <c r="Q17" s="206"/>
    </row>
    <row r="18" spans="2:17" ht="13.5" hidden="1">
      <c r="B18" s="69" t="s">
        <v>37</v>
      </c>
      <c r="C18" s="69" t="s">
        <v>37</v>
      </c>
      <c r="D18" s="83"/>
      <c r="E18" s="70" t="s">
        <v>37</v>
      </c>
      <c r="F18" s="217"/>
      <c r="G18" s="207"/>
      <c r="H18" s="224"/>
      <c r="I18" s="207"/>
      <c r="J18" s="224"/>
      <c r="K18" s="207"/>
      <c r="L18" s="224"/>
      <c r="M18" s="207"/>
      <c r="N18" s="224"/>
      <c r="O18" s="224"/>
      <c r="P18" s="224"/>
      <c r="Q18" s="207"/>
    </row>
    <row r="19" spans="2:17" ht="13.5" hidden="1">
      <c r="B19" s="69" t="s">
        <v>37</v>
      </c>
      <c r="C19" s="69" t="s">
        <v>37</v>
      </c>
      <c r="D19" s="83"/>
      <c r="E19" s="70" t="s">
        <v>37</v>
      </c>
      <c r="F19" s="218"/>
      <c r="G19" s="208"/>
      <c r="H19" s="223"/>
      <c r="I19" s="208"/>
      <c r="J19" s="223"/>
      <c r="K19" s="208"/>
      <c r="L19" s="223"/>
      <c r="M19" s="208"/>
      <c r="N19" s="223"/>
      <c r="O19" s="223"/>
      <c r="P19" s="223"/>
      <c r="Q19" s="207"/>
    </row>
    <row r="20" spans="2:17" ht="27.75" customHeight="1">
      <c r="B20" s="73"/>
      <c r="C20" s="73"/>
      <c r="D20" s="84"/>
      <c r="E20" s="70" t="s">
        <v>47</v>
      </c>
      <c r="F20" s="219"/>
      <c r="G20" s="209">
        <v>9000</v>
      </c>
      <c r="H20" s="226"/>
      <c r="I20" s="210">
        <v>9000</v>
      </c>
      <c r="J20" s="226"/>
      <c r="K20" s="210">
        <v>-9000</v>
      </c>
      <c r="L20" s="226"/>
      <c r="M20" s="210">
        <v>-9000</v>
      </c>
      <c r="N20" s="226"/>
      <c r="O20" s="229"/>
      <c r="P20" s="229"/>
      <c r="Q20" s="229" t="s">
        <v>224</v>
      </c>
    </row>
    <row r="21" ht="9" customHeight="1"/>
    <row r="22" spans="1:17" s="100" customFormat="1" ht="25.5" customHeight="1">
      <c r="A22" s="99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</row>
    <row r="23" spans="1:17" s="100" customFormat="1" ht="18.75" customHeight="1">
      <c r="A23" s="99"/>
      <c r="B23" s="290" t="s">
        <v>180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</row>
    <row r="24" spans="1:17" s="100" customFormat="1" ht="31.5" customHeight="1">
      <c r="A24" s="99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</row>
    <row r="25" spans="1:17" s="100" customFormat="1" ht="27" customHeight="1">
      <c r="A25" s="99"/>
      <c r="B25" s="145"/>
      <c r="C25" s="4"/>
      <c r="D25" s="4"/>
      <c r="E25" s="145"/>
      <c r="F25" s="145"/>
      <c r="G25" s="4"/>
      <c r="H25" s="4"/>
      <c r="I25" s="145"/>
      <c r="J25" s="145"/>
      <c r="K25" s="4"/>
      <c r="L25" s="4"/>
      <c r="M25" s="145"/>
      <c r="N25" s="145"/>
      <c r="O25" s="4"/>
      <c r="P25" s="4"/>
      <c r="Q25" s="145"/>
    </row>
  </sheetData>
  <sheetProtection/>
  <mergeCells count="21">
    <mergeCell ref="Q7:Q8"/>
    <mergeCell ref="K7:K8"/>
    <mergeCell ref="G7:G8"/>
    <mergeCell ref="B24:Q24"/>
    <mergeCell ref="B22:Q22"/>
    <mergeCell ref="N7:N8"/>
    <mergeCell ref="O7:O8"/>
    <mergeCell ref="B23:Q23"/>
    <mergeCell ref="B6:B8"/>
    <mergeCell ref="N6:Q6"/>
    <mergeCell ref="C6:C8"/>
    <mergeCell ref="F7:F8"/>
    <mergeCell ref="D6:D8"/>
    <mergeCell ref="M2:Q2"/>
    <mergeCell ref="E3:M4"/>
    <mergeCell ref="J6:M6"/>
    <mergeCell ref="J7:J8"/>
    <mergeCell ref="I7:I8"/>
    <mergeCell ref="E6:E8"/>
    <mergeCell ref="M7:M8"/>
    <mergeCell ref="F6:I6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zoomScaleSheetLayoutView="90" workbookViewId="0" topLeftCell="F1">
      <selection activeCell="J25" sqref="J25"/>
    </sheetView>
  </sheetViews>
  <sheetFormatPr defaultColWidth="9.16015625" defaultRowHeight="12.75"/>
  <cols>
    <col min="1" max="1" width="3.83203125" style="9" hidden="1" customWidth="1"/>
    <col min="2" max="2" width="15.16015625" style="80" customWidth="1"/>
    <col min="3" max="3" width="14" style="80" customWidth="1"/>
    <col min="4" max="4" width="16" style="80" customWidth="1"/>
    <col min="5" max="5" width="48.5" style="9" customWidth="1"/>
    <col min="6" max="6" width="45" style="9" customWidth="1"/>
    <col min="7" max="10" width="21.16015625" style="9" customWidth="1"/>
    <col min="11" max="16384" width="9.16015625" style="8" customWidth="1"/>
  </cols>
  <sheetData>
    <row r="1" spans="1:10" s="35" customFormat="1" ht="22.5" customHeight="1">
      <c r="A1" s="34"/>
      <c r="B1" s="291"/>
      <c r="C1" s="291"/>
      <c r="D1" s="291"/>
      <c r="E1" s="291"/>
      <c r="F1" s="291"/>
      <c r="G1" s="291"/>
      <c r="H1" s="291"/>
      <c r="I1" s="291"/>
      <c r="J1" s="291"/>
    </row>
    <row r="2" spans="7:10" ht="69.75" customHeight="1">
      <c r="G2" s="275" t="s">
        <v>274</v>
      </c>
      <c r="H2" s="275"/>
      <c r="I2" s="275"/>
      <c r="J2" s="275"/>
    </row>
    <row r="3" spans="1:10" ht="45" customHeight="1">
      <c r="A3" s="4"/>
      <c r="B3" s="282" t="s">
        <v>147</v>
      </c>
      <c r="C3" s="283"/>
      <c r="D3" s="283"/>
      <c r="E3" s="283"/>
      <c r="F3" s="283"/>
      <c r="G3" s="283"/>
      <c r="H3" s="283"/>
      <c r="I3" s="283"/>
      <c r="J3" s="283"/>
    </row>
    <row r="4" spans="2:10" ht="17.25">
      <c r="B4" s="81"/>
      <c r="C4" s="82"/>
      <c r="D4" s="82"/>
      <c r="E4" s="10"/>
      <c r="F4" s="89"/>
      <c r="G4" s="89"/>
      <c r="H4" s="90"/>
      <c r="I4" s="89"/>
      <c r="J4" s="68" t="s">
        <v>110</v>
      </c>
    </row>
    <row r="5" spans="1:10" ht="107.25" customHeight="1">
      <c r="A5" s="85"/>
      <c r="B5" s="49" t="s">
        <v>62</v>
      </c>
      <c r="C5" s="49" t="s">
        <v>63</v>
      </c>
      <c r="D5" s="49" t="s">
        <v>66</v>
      </c>
      <c r="E5" s="96" t="s">
        <v>61</v>
      </c>
      <c r="F5" s="69" t="s">
        <v>58</v>
      </c>
      <c r="G5" s="69" t="s">
        <v>49</v>
      </c>
      <c r="H5" s="69" t="s">
        <v>50</v>
      </c>
      <c r="I5" s="69" t="s">
        <v>51</v>
      </c>
      <c r="J5" s="69" t="s">
        <v>52</v>
      </c>
    </row>
    <row r="6" spans="1:10" s="23" customFormat="1" ht="39" customHeight="1">
      <c r="A6" s="22"/>
      <c r="B6" s="83" t="s">
        <v>99</v>
      </c>
      <c r="C6" s="83"/>
      <c r="D6" s="83"/>
      <c r="E6" s="70" t="s">
        <v>114</v>
      </c>
      <c r="F6" s="71"/>
      <c r="G6" s="71"/>
      <c r="H6" s="71"/>
      <c r="I6" s="71"/>
      <c r="J6" s="71"/>
    </row>
    <row r="7" spans="2:10" ht="36" customHeight="1">
      <c r="B7" s="83" t="s">
        <v>101</v>
      </c>
      <c r="C7" s="83"/>
      <c r="D7" s="83"/>
      <c r="E7" s="70" t="s">
        <v>148</v>
      </c>
      <c r="F7" s="72"/>
      <c r="G7" s="72"/>
      <c r="H7" s="72"/>
      <c r="I7" s="72"/>
      <c r="J7" s="72"/>
    </row>
    <row r="8" spans="2:10" ht="24" customHeight="1">
      <c r="B8" s="107" t="s">
        <v>195</v>
      </c>
      <c r="C8" s="112">
        <v>6000</v>
      </c>
      <c r="D8" s="110"/>
      <c r="E8" s="115" t="s">
        <v>149</v>
      </c>
      <c r="F8" s="72"/>
      <c r="G8" s="72"/>
      <c r="H8" s="72"/>
      <c r="I8" s="72"/>
      <c r="J8" s="72"/>
    </row>
    <row r="9" spans="2:10" ht="54.75" customHeight="1">
      <c r="B9" s="110" t="s">
        <v>133</v>
      </c>
      <c r="C9" s="114">
        <v>6030</v>
      </c>
      <c r="D9" s="110" t="s">
        <v>131</v>
      </c>
      <c r="E9" s="111" t="s">
        <v>198</v>
      </c>
      <c r="F9" s="72"/>
      <c r="G9" s="72"/>
      <c r="H9" s="72"/>
      <c r="I9" s="72"/>
      <c r="J9" s="147">
        <f>SUM(J10:J24)</f>
        <v>1690000</v>
      </c>
    </row>
    <row r="10" spans="2:10" ht="13.5">
      <c r="B10" s="69"/>
      <c r="C10" s="69"/>
      <c r="D10" s="83"/>
      <c r="E10" s="70"/>
      <c r="F10" s="75" t="s">
        <v>175</v>
      </c>
      <c r="G10" s="75"/>
      <c r="H10" s="75"/>
      <c r="I10" s="75"/>
      <c r="J10" s="148">
        <v>220000</v>
      </c>
    </row>
    <row r="11" spans="2:10" ht="13.5">
      <c r="B11" s="69"/>
      <c r="C11" s="73"/>
      <c r="D11" s="84"/>
      <c r="E11" s="76"/>
      <c r="F11" s="75" t="s">
        <v>150</v>
      </c>
      <c r="G11" s="75"/>
      <c r="H11" s="75"/>
      <c r="I11" s="75"/>
      <c r="J11" s="148">
        <v>220000</v>
      </c>
    </row>
    <row r="12" spans="2:10" ht="13.5">
      <c r="B12" s="69"/>
      <c r="C12" s="73"/>
      <c r="D12" s="84"/>
      <c r="E12" s="76"/>
      <c r="F12" s="75" t="s">
        <v>151</v>
      </c>
      <c r="G12" s="75"/>
      <c r="H12" s="75"/>
      <c r="I12" s="75"/>
      <c r="J12" s="148">
        <v>25000</v>
      </c>
    </row>
    <row r="13" spans="2:10" ht="13.5">
      <c r="B13" s="69"/>
      <c r="C13" s="73"/>
      <c r="D13" s="84"/>
      <c r="E13" s="76"/>
      <c r="F13" s="75" t="s">
        <v>152</v>
      </c>
      <c r="G13" s="75"/>
      <c r="H13" s="75"/>
      <c r="I13" s="75"/>
      <c r="J13" s="148">
        <v>150000</v>
      </c>
    </row>
    <row r="14" spans="2:10" ht="13.5">
      <c r="B14" s="69"/>
      <c r="C14" s="73"/>
      <c r="D14" s="84"/>
      <c r="E14" s="76"/>
      <c r="F14" s="75" t="s">
        <v>153</v>
      </c>
      <c r="G14" s="75"/>
      <c r="H14" s="75"/>
      <c r="I14" s="75"/>
      <c r="J14" s="148">
        <v>150000</v>
      </c>
    </row>
    <row r="15" spans="2:10" ht="12" customHeight="1">
      <c r="B15" s="69"/>
      <c r="C15" s="73"/>
      <c r="D15" s="84"/>
      <c r="E15" s="76"/>
      <c r="F15" s="75" t="s">
        <v>154</v>
      </c>
      <c r="G15" s="75"/>
      <c r="H15" s="75"/>
      <c r="I15" s="75"/>
      <c r="J15" s="148">
        <v>200000</v>
      </c>
    </row>
    <row r="16" spans="2:10" ht="13.5">
      <c r="B16" s="69"/>
      <c r="C16" s="73"/>
      <c r="D16" s="84"/>
      <c r="E16" s="76"/>
      <c r="F16" s="75" t="s">
        <v>155</v>
      </c>
      <c r="G16" s="75"/>
      <c r="H16" s="75"/>
      <c r="I16" s="75"/>
      <c r="J16" s="148">
        <v>50000</v>
      </c>
    </row>
    <row r="17" spans="2:10" ht="13.5">
      <c r="B17" s="69"/>
      <c r="C17" s="73"/>
      <c r="D17" s="84"/>
      <c r="E17" s="76"/>
      <c r="F17" s="75" t="s">
        <v>280</v>
      </c>
      <c r="G17" s="75"/>
      <c r="H17" s="75"/>
      <c r="I17" s="75"/>
      <c r="J17" s="148">
        <v>100000</v>
      </c>
    </row>
    <row r="18" spans="2:10" ht="13.5">
      <c r="B18" s="69"/>
      <c r="C18" s="73"/>
      <c r="D18" s="84"/>
      <c r="E18" s="76"/>
      <c r="F18" s="75" t="s">
        <v>156</v>
      </c>
      <c r="G18" s="75"/>
      <c r="H18" s="75"/>
      <c r="I18" s="75"/>
      <c r="J18" s="148">
        <v>150000</v>
      </c>
    </row>
    <row r="19" spans="2:10" ht="13.5">
      <c r="B19" s="69"/>
      <c r="C19" s="73"/>
      <c r="D19" s="84"/>
      <c r="E19" s="76"/>
      <c r="F19" s="75" t="s">
        <v>157</v>
      </c>
      <c r="G19" s="75"/>
      <c r="H19" s="75"/>
      <c r="I19" s="75"/>
      <c r="J19" s="148">
        <v>200000</v>
      </c>
    </row>
    <row r="20" spans="2:10" ht="13.5">
      <c r="B20" s="69"/>
      <c r="C20" s="73"/>
      <c r="D20" s="84"/>
      <c r="E20" s="76"/>
      <c r="F20" s="75" t="s">
        <v>158</v>
      </c>
      <c r="G20" s="75"/>
      <c r="H20" s="75"/>
      <c r="I20" s="75"/>
      <c r="J20" s="148">
        <v>60000</v>
      </c>
    </row>
    <row r="21" spans="2:10" ht="13.5">
      <c r="B21" s="69"/>
      <c r="C21" s="73"/>
      <c r="D21" s="84"/>
      <c r="E21" s="76"/>
      <c r="F21" s="75" t="s">
        <v>159</v>
      </c>
      <c r="G21" s="75"/>
      <c r="H21" s="75"/>
      <c r="I21" s="75"/>
      <c r="J21" s="148">
        <v>50000</v>
      </c>
    </row>
    <row r="22" spans="2:10" ht="13.5">
      <c r="B22" s="69"/>
      <c r="C22" s="73"/>
      <c r="D22" s="84"/>
      <c r="E22" s="76"/>
      <c r="F22" s="75" t="s">
        <v>160</v>
      </c>
      <c r="G22" s="75"/>
      <c r="H22" s="75"/>
      <c r="I22" s="75"/>
      <c r="J22" s="148">
        <v>15000</v>
      </c>
    </row>
    <row r="23" spans="2:10" ht="13.5">
      <c r="B23" s="69"/>
      <c r="C23" s="73"/>
      <c r="D23" s="84"/>
      <c r="E23" s="76"/>
      <c r="F23" s="75" t="s">
        <v>177</v>
      </c>
      <c r="G23" s="75"/>
      <c r="H23" s="75"/>
      <c r="I23" s="75"/>
      <c r="J23" s="148">
        <v>50000</v>
      </c>
    </row>
    <row r="24" spans="2:10" ht="13.5">
      <c r="B24" s="69"/>
      <c r="C24" s="73"/>
      <c r="D24" s="84"/>
      <c r="E24" s="76"/>
      <c r="F24" s="75" t="s">
        <v>178</v>
      </c>
      <c r="G24" s="75"/>
      <c r="H24" s="75"/>
      <c r="I24" s="75"/>
      <c r="J24" s="148">
        <v>50000</v>
      </c>
    </row>
    <row r="25" spans="2:10" ht="13.5">
      <c r="B25" s="69"/>
      <c r="C25" s="73"/>
      <c r="D25" s="84"/>
      <c r="E25" s="76"/>
      <c r="F25" s="75"/>
      <c r="G25" s="75"/>
      <c r="H25" s="75"/>
      <c r="I25" s="75"/>
      <c r="J25" s="148"/>
    </row>
    <row r="26" spans="2:10" ht="21.75" customHeight="1">
      <c r="B26" s="107" t="s">
        <v>199</v>
      </c>
      <c r="C26" s="112">
        <v>7000</v>
      </c>
      <c r="D26" s="110"/>
      <c r="E26" s="115" t="s">
        <v>200</v>
      </c>
      <c r="F26" s="75"/>
      <c r="G26" s="75"/>
      <c r="H26" s="75"/>
      <c r="I26" s="75"/>
      <c r="J26" s="147">
        <f>J27+J29+J41</f>
        <v>2705000</v>
      </c>
    </row>
    <row r="27" spans="2:10" ht="14.25">
      <c r="B27" s="180" t="s">
        <v>201</v>
      </c>
      <c r="C27" s="181">
        <v>7200</v>
      </c>
      <c r="D27" s="180"/>
      <c r="E27" s="116" t="s">
        <v>161</v>
      </c>
      <c r="F27" s="75"/>
      <c r="G27" s="75"/>
      <c r="H27" s="75"/>
      <c r="I27" s="75"/>
      <c r="J27" s="235">
        <v>60000</v>
      </c>
    </row>
    <row r="28" spans="2:10" ht="16.5" customHeight="1">
      <c r="B28" s="110" t="s">
        <v>136</v>
      </c>
      <c r="C28" s="114">
        <v>7220</v>
      </c>
      <c r="D28" s="110" t="s">
        <v>137</v>
      </c>
      <c r="E28" s="111" t="s">
        <v>202</v>
      </c>
      <c r="F28" s="75" t="s">
        <v>261</v>
      </c>
      <c r="G28" s="75"/>
      <c r="H28" s="75"/>
      <c r="I28" s="75"/>
      <c r="J28" s="148">
        <v>60000</v>
      </c>
    </row>
    <row r="29" spans="2:10" ht="33" customHeight="1">
      <c r="B29" s="180" t="s">
        <v>205</v>
      </c>
      <c r="C29" s="181">
        <v>7400</v>
      </c>
      <c r="D29" s="180"/>
      <c r="E29" s="116" t="s">
        <v>217</v>
      </c>
      <c r="F29" s="75"/>
      <c r="G29" s="75"/>
      <c r="H29" s="75"/>
      <c r="I29" s="75"/>
      <c r="J29" s="147">
        <v>2525000</v>
      </c>
    </row>
    <row r="30" spans="2:10" ht="27" customHeight="1">
      <c r="B30" s="169" t="s">
        <v>238</v>
      </c>
      <c r="C30" s="170">
        <v>7460</v>
      </c>
      <c r="D30" s="169"/>
      <c r="E30" s="182" t="s">
        <v>239</v>
      </c>
      <c r="F30" s="75"/>
      <c r="G30" s="75"/>
      <c r="H30" s="75"/>
      <c r="I30" s="75"/>
      <c r="J30" s="234">
        <v>2525000</v>
      </c>
    </row>
    <row r="31" spans="2:10" ht="42" customHeight="1">
      <c r="B31" s="110" t="s">
        <v>240</v>
      </c>
      <c r="C31" s="114">
        <v>7461</v>
      </c>
      <c r="D31" s="110" t="s">
        <v>139</v>
      </c>
      <c r="E31" s="111" t="s">
        <v>241</v>
      </c>
      <c r="F31" s="75"/>
      <c r="G31" s="75"/>
      <c r="H31" s="75"/>
      <c r="I31" s="75"/>
      <c r="J31" s="148">
        <v>2525000</v>
      </c>
    </row>
    <row r="32" spans="2:10" ht="18" customHeight="1">
      <c r="B32" s="110"/>
      <c r="C32" s="114"/>
      <c r="D32" s="110"/>
      <c r="E32" s="111"/>
      <c r="F32" s="75" t="s">
        <v>162</v>
      </c>
      <c r="G32" s="75"/>
      <c r="H32" s="75"/>
      <c r="I32" s="75"/>
      <c r="J32" s="148">
        <v>725000</v>
      </c>
    </row>
    <row r="33" spans="2:10" ht="12.75" customHeight="1">
      <c r="B33" s="69"/>
      <c r="C33" s="73"/>
      <c r="D33" s="84"/>
      <c r="E33" s="76"/>
      <c r="F33" s="75" t="s">
        <v>163</v>
      </c>
      <c r="G33" s="75"/>
      <c r="H33" s="75"/>
      <c r="I33" s="75"/>
      <c r="J33" s="148">
        <v>625000</v>
      </c>
    </row>
    <row r="34" spans="2:10" ht="13.5" customHeight="1">
      <c r="B34" s="69"/>
      <c r="C34" s="73"/>
      <c r="D34" s="84"/>
      <c r="E34" s="76"/>
      <c r="F34" s="75" t="s">
        <v>164</v>
      </c>
      <c r="G34" s="75"/>
      <c r="H34" s="75"/>
      <c r="I34" s="75"/>
      <c r="J34" s="148">
        <v>25000</v>
      </c>
    </row>
    <row r="35" spans="2:10" ht="14.25">
      <c r="B35" s="69"/>
      <c r="C35" s="73"/>
      <c r="D35" s="84"/>
      <c r="E35" s="77"/>
      <c r="F35" s="75" t="s">
        <v>165</v>
      </c>
      <c r="G35" s="75"/>
      <c r="H35" s="75"/>
      <c r="I35" s="75"/>
      <c r="J35" s="148">
        <v>25000</v>
      </c>
    </row>
    <row r="36" spans="2:10" ht="13.5">
      <c r="B36" s="69"/>
      <c r="C36" s="73"/>
      <c r="D36" s="84"/>
      <c r="E36" s="78"/>
      <c r="F36" s="75" t="s">
        <v>166</v>
      </c>
      <c r="G36" s="72"/>
      <c r="H36" s="72"/>
      <c r="I36" s="72"/>
      <c r="J36" s="148">
        <v>25000</v>
      </c>
    </row>
    <row r="37" spans="2:10" ht="13.5">
      <c r="B37" s="69"/>
      <c r="C37" s="73"/>
      <c r="D37" s="84"/>
      <c r="E37" s="78"/>
      <c r="F37" s="75" t="s">
        <v>167</v>
      </c>
      <c r="G37" s="72"/>
      <c r="H37" s="72"/>
      <c r="I37" s="72"/>
      <c r="J37" s="148">
        <v>525000</v>
      </c>
    </row>
    <row r="38" spans="2:10" ht="13.5">
      <c r="B38" s="69"/>
      <c r="C38" s="73"/>
      <c r="D38" s="84"/>
      <c r="E38" s="78"/>
      <c r="F38" s="75" t="s">
        <v>168</v>
      </c>
      <c r="G38" s="72"/>
      <c r="H38" s="72"/>
      <c r="I38" s="72"/>
      <c r="J38" s="148">
        <v>25000</v>
      </c>
    </row>
    <row r="39" spans="2:10" ht="13.5">
      <c r="B39" s="69"/>
      <c r="C39" s="73"/>
      <c r="D39" s="84"/>
      <c r="E39" s="78"/>
      <c r="F39" s="75" t="s">
        <v>170</v>
      </c>
      <c r="G39" s="72"/>
      <c r="H39" s="72"/>
      <c r="I39" s="72"/>
      <c r="J39" s="148">
        <v>25000</v>
      </c>
    </row>
    <row r="40" spans="2:10" ht="13.5">
      <c r="B40" s="69"/>
      <c r="C40" s="73"/>
      <c r="D40" s="84"/>
      <c r="E40" s="78"/>
      <c r="F40" s="75" t="s">
        <v>169</v>
      </c>
      <c r="G40" s="72"/>
      <c r="H40" s="72"/>
      <c r="I40" s="72"/>
      <c r="J40" s="148">
        <v>525000</v>
      </c>
    </row>
    <row r="41" spans="2:10" ht="28.5">
      <c r="B41" s="180" t="s">
        <v>206</v>
      </c>
      <c r="C41" s="181">
        <v>7600</v>
      </c>
      <c r="D41" s="180"/>
      <c r="E41" s="116" t="s">
        <v>171</v>
      </c>
      <c r="F41" s="75"/>
      <c r="G41" s="72"/>
      <c r="H41" s="72"/>
      <c r="I41" s="72"/>
      <c r="J41" s="147">
        <f>J42+J43</f>
        <v>120000</v>
      </c>
    </row>
    <row r="42" spans="2:10" ht="13.5">
      <c r="B42" s="110" t="s">
        <v>140</v>
      </c>
      <c r="C42" s="114">
        <v>7640</v>
      </c>
      <c r="D42" s="110" t="s">
        <v>141</v>
      </c>
      <c r="E42" s="111" t="s">
        <v>172</v>
      </c>
      <c r="F42" s="75" t="s">
        <v>173</v>
      </c>
      <c r="G42" s="72"/>
      <c r="H42" s="72"/>
      <c r="I42" s="72"/>
      <c r="J42" s="147">
        <v>20000</v>
      </c>
    </row>
    <row r="43" spans="2:10" ht="27">
      <c r="B43" s="110" t="s">
        <v>142</v>
      </c>
      <c r="C43" s="114">
        <v>7670</v>
      </c>
      <c r="D43" s="110" t="s">
        <v>56</v>
      </c>
      <c r="E43" s="74" t="s">
        <v>174</v>
      </c>
      <c r="F43" s="75" t="s">
        <v>175</v>
      </c>
      <c r="G43" s="72"/>
      <c r="H43" s="72"/>
      <c r="I43" s="72"/>
      <c r="J43" s="147">
        <v>100000</v>
      </c>
    </row>
    <row r="44" spans="2:10" ht="13.5" hidden="1">
      <c r="B44" s="107" t="s">
        <v>243</v>
      </c>
      <c r="C44" s="112">
        <v>8000</v>
      </c>
      <c r="D44" s="107"/>
      <c r="E44" s="115" t="s">
        <v>244</v>
      </c>
      <c r="F44" s="75"/>
      <c r="G44" s="72"/>
      <c r="H44" s="72"/>
      <c r="I44" s="72"/>
      <c r="J44" s="147"/>
    </row>
    <row r="45" spans="2:10" ht="14.25" hidden="1">
      <c r="B45" s="180" t="s">
        <v>207</v>
      </c>
      <c r="C45" s="181">
        <v>8300</v>
      </c>
      <c r="D45" s="107"/>
      <c r="E45" s="77" t="s">
        <v>176</v>
      </c>
      <c r="F45" s="75"/>
      <c r="G45" s="72"/>
      <c r="H45" s="72"/>
      <c r="I45" s="72"/>
      <c r="J45" s="235"/>
    </row>
    <row r="46" spans="2:10" ht="27" hidden="1">
      <c r="B46" s="169" t="s">
        <v>242</v>
      </c>
      <c r="C46" s="170">
        <v>8310</v>
      </c>
      <c r="D46" s="169"/>
      <c r="E46" s="78" t="s">
        <v>245</v>
      </c>
      <c r="F46" s="75"/>
      <c r="G46" s="72"/>
      <c r="H46" s="72"/>
      <c r="I46" s="72"/>
      <c r="J46" s="234"/>
    </row>
    <row r="47" spans="2:10" ht="27" hidden="1">
      <c r="B47" s="110" t="s">
        <v>143</v>
      </c>
      <c r="C47" s="114">
        <v>8311</v>
      </c>
      <c r="D47" s="110" t="s">
        <v>144</v>
      </c>
      <c r="E47" s="74" t="s">
        <v>263</v>
      </c>
      <c r="F47" s="75"/>
      <c r="G47" s="72"/>
      <c r="H47" s="72"/>
      <c r="I47" s="72"/>
      <c r="J47" s="148"/>
    </row>
    <row r="48" spans="2:10" ht="13.5" hidden="1">
      <c r="B48" s="110"/>
      <c r="C48" s="114"/>
      <c r="D48" s="110"/>
      <c r="E48" s="74"/>
      <c r="F48" s="75" t="s">
        <v>177</v>
      </c>
      <c r="G48" s="72"/>
      <c r="H48" s="72"/>
      <c r="I48" s="72"/>
      <c r="J48" s="148">
        <v>50000</v>
      </c>
    </row>
    <row r="49" spans="2:10" ht="13.5" hidden="1">
      <c r="B49" s="110"/>
      <c r="C49" s="114"/>
      <c r="D49" s="110"/>
      <c r="E49" s="74"/>
      <c r="F49" s="75" t="s">
        <v>178</v>
      </c>
      <c r="G49" s="72"/>
      <c r="H49" s="72"/>
      <c r="I49" s="72"/>
      <c r="J49" s="148">
        <v>350000</v>
      </c>
    </row>
    <row r="50" spans="2:10" ht="13.5">
      <c r="B50" s="107" t="s">
        <v>211</v>
      </c>
      <c r="C50" s="112">
        <v>9000</v>
      </c>
      <c r="D50" s="107"/>
      <c r="E50" s="115" t="s">
        <v>212</v>
      </c>
      <c r="F50" s="75"/>
      <c r="G50" s="72"/>
      <c r="H50" s="72"/>
      <c r="I50" s="72"/>
      <c r="J50" s="147">
        <f>J51</f>
        <v>29100</v>
      </c>
    </row>
    <row r="51" spans="2:10" ht="30" customHeight="1">
      <c r="B51" s="180" t="s">
        <v>250</v>
      </c>
      <c r="C51" s="181">
        <v>9700</v>
      </c>
      <c r="D51" s="180" t="s">
        <v>145</v>
      </c>
      <c r="E51" s="77" t="s">
        <v>249</v>
      </c>
      <c r="F51" s="75"/>
      <c r="G51" s="72"/>
      <c r="H51" s="72"/>
      <c r="I51" s="72"/>
      <c r="J51" s="234">
        <v>29100</v>
      </c>
    </row>
    <row r="52" spans="2:10" ht="42" customHeight="1">
      <c r="B52" s="110" t="s">
        <v>113</v>
      </c>
      <c r="C52" s="114">
        <v>9770</v>
      </c>
      <c r="D52" s="110" t="s">
        <v>145</v>
      </c>
      <c r="E52" s="111" t="s">
        <v>216</v>
      </c>
      <c r="F52" s="75" t="s">
        <v>219</v>
      </c>
      <c r="G52" s="72"/>
      <c r="H52" s="72"/>
      <c r="I52" s="72"/>
      <c r="J52" s="148">
        <v>29100</v>
      </c>
    </row>
    <row r="53" spans="2:10" ht="24.75" customHeight="1">
      <c r="B53" s="73"/>
      <c r="C53" s="73"/>
      <c r="D53" s="84"/>
      <c r="E53" s="70" t="s">
        <v>47</v>
      </c>
      <c r="F53" s="79"/>
      <c r="G53" s="79"/>
      <c r="H53" s="79"/>
      <c r="I53" s="79"/>
      <c r="J53" s="149">
        <f>J9+J26+J50</f>
        <v>4424100</v>
      </c>
    </row>
    <row r="55" spans="2:17" ht="42.75" customHeight="1">
      <c r="B55" s="309"/>
      <c r="C55" s="309"/>
      <c r="D55" s="309"/>
      <c r="E55" s="309"/>
      <c r="F55" s="309"/>
      <c r="G55" s="309"/>
      <c r="H55" s="309"/>
      <c r="I55" s="309"/>
      <c r="J55" s="309"/>
      <c r="K55" s="95"/>
      <c r="L55" s="95"/>
      <c r="M55" s="95"/>
      <c r="N55" s="95"/>
      <c r="O55" s="95"/>
      <c r="P55" s="95"/>
      <c r="Q55" s="95"/>
    </row>
    <row r="56" spans="2:17" ht="20.25" customHeight="1">
      <c r="B56" s="310" t="s">
        <v>146</v>
      </c>
      <c r="C56" s="310"/>
      <c r="D56" s="310"/>
      <c r="E56" s="310"/>
      <c r="F56" s="310"/>
      <c r="G56" s="310"/>
      <c r="H56" s="310"/>
      <c r="I56" s="310"/>
      <c r="J56" s="311"/>
      <c r="K56" s="311"/>
      <c r="L56" s="311"/>
      <c r="M56" s="311"/>
      <c r="N56" s="311"/>
      <c r="O56" s="311"/>
      <c r="P56" s="311"/>
      <c r="Q56" s="311"/>
    </row>
    <row r="57" spans="2:17" ht="20.25" customHeight="1"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</row>
    <row r="58" spans="2:17" ht="36.75" customHeight="1">
      <c r="B58" s="308"/>
      <c r="C58" s="308"/>
      <c r="D58" s="308"/>
      <c r="E58" s="308"/>
      <c r="F58" s="308"/>
      <c r="G58" s="308"/>
      <c r="H58" s="308"/>
      <c r="I58" s="308"/>
      <c r="J58" s="308"/>
      <c r="K58" s="98"/>
      <c r="L58" s="98"/>
      <c r="M58" s="98"/>
      <c r="N58" s="98"/>
      <c r="O58" s="98"/>
      <c r="P58" s="98"/>
      <c r="Q58" s="98"/>
    </row>
    <row r="59" spans="2:17" ht="21" customHeight="1"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</row>
  </sheetData>
  <sheetProtection/>
  <mergeCells count="9">
    <mergeCell ref="B59:Q59"/>
    <mergeCell ref="B58:J58"/>
    <mergeCell ref="B55:J55"/>
    <mergeCell ref="G2:J2"/>
    <mergeCell ref="B1:J1"/>
    <mergeCell ref="B3:J3"/>
    <mergeCell ref="B57:Q57"/>
    <mergeCell ref="B56:I56"/>
    <mergeCell ref="J56:Q56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5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00" zoomScalePageLayoutView="0" workbookViewId="0" topLeftCell="B1">
      <selection activeCell="B40" sqref="B40:I40"/>
    </sheetView>
  </sheetViews>
  <sheetFormatPr defaultColWidth="9.16015625" defaultRowHeight="12.75"/>
  <cols>
    <col min="1" max="1" width="3.83203125" style="9" hidden="1" customWidth="1"/>
    <col min="2" max="2" width="16.5" style="80" customWidth="1"/>
    <col min="3" max="3" width="15.5" style="80" customWidth="1"/>
    <col min="4" max="4" width="17.83203125" style="80" customWidth="1"/>
    <col min="5" max="5" width="54" style="9" customWidth="1"/>
    <col min="6" max="6" width="45" style="9" customWidth="1"/>
    <col min="7" max="9" width="21.16015625" style="9" customWidth="1"/>
    <col min="10" max="10" width="4.33203125" style="8" customWidth="1"/>
    <col min="11" max="16384" width="9.16015625" style="8" customWidth="1"/>
  </cols>
  <sheetData>
    <row r="1" spans="1:9" s="35" customFormat="1" ht="13.5" customHeight="1">
      <c r="A1" s="34"/>
      <c r="B1" s="291"/>
      <c r="C1" s="291"/>
      <c r="D1" s="291"/>
      <c r="E1" s="291"/>
      <c r="F1" s="291"/>
      <c r="G1" s="291"/>
      <c r="H1" s="291"/>
      <c r="I1" s="291"/>
    </row>
    <row r="2" spans="7:10" ht="63" customHeight="1">
      <c r="G2" s="275" t="s">
        <v>273</v>
      </c>
      <c r="H2" s="275"/>
      <c r="I2" s="275"/>
      <c r="J2" s="275"/>
    </row>
    <row r="3" spans="1:9" ht="61.5" customHeight="1">
      <c r="A3" s="4"/>
      <c r="B3" s="282" t="s">
        <v>264</v>
      </c>
      <c r="C3" s="283"/>
      <c r="D3" s="283"/>
      <c r="E3" s="283"/>
      <c r="F3" s="283"/>
      <c r="G3" s="283"/>
      <c r="H3" s="283"/>
      <c r="I3" s="283"/>
    </row>
    <row r="4" spans="2:9" ht="17.25">
      <c r="B4" s="81"/>
      <c r="C4" s="82"/>
      <c r="D4" s="82"/>
      <c r="E4" s="10"/>
      <c r="F4" s="89"/>
      <c r="G4" s="89"/>
      <c r="H4" s="90"/>
      <c r="I4" s="68" t="s">
        <v>110</v>
      </c>
    </row>
    <row r="5" spans="1:9" ht="107.25" customHeight="1">
      <c r="A5" s="85"/>
      <c r="B5" s="91" t="s">
        <v>62</v>
      </c>
      <c r="C5" s="91" t="s">
        <v>63</v>
      </c>
      <c r="D5" s="49" t="s">
        <v>66</v>
      </c>
      <c r="E5" s="92" t="s">
        <v>61</v>
      </c>
      <c r="F5" s="69" t="s">
        <v>53</v>
      </c>
      <c r="G5" s="93" t="s">
        <v>25</v>
      </c>
      <c r="H5" s="69" t="s">
        <v>26</v>
      </c>
      <c r="I5" s="69" t="s">
        <v>54</v>
      </c>
    </row>
    <row r="6" spans="1:9" ht="25.5" customHeight="1">
      <c r="A6" s="85"/>
      <c r="B6" s="83" t="s">
        <v>99</v>
      </c>
      <c r="C6" s="91"/>
      <c r="D6" s="49"/>
      <c r="E6" s="70" t="s">
        <v>100</v>
      </c>
      <c r="F6" s="69"/>
      <c r="G6" s="93"/>
      <c r="H6" s="69"/>
      <c r="I6" s="69"/>
    </row>
    <row r="7" spans="1:9" ht="24.75" customHeight="1">
      <c r="A7" s="85"/>
      <c r="B7" s="165" t="s">
        <v>182</v>
      </c>
      <c r="C7" s="236" t="s">
        <v>226</v>
      </c>
      <c r="D7" s="236"/>
      <c r="E7" s="237" t="s">
        <v>183</v>
      </c>
      <c r="F7" s="238"/>
      <c r="G7" s="244">
        <f>G8</f>
        <v>17000</v>
      </c>
      <c r="H7" s="238"/>
      <c r="I7" s="245">
        <f>I8</f>
        <v>17000</v>
      </c>
    </row>
    <row r="8" spans="1:9" s="23" customFormat="1" ht="56.25" customHeight="1">
      <c r="A8" s="22"/>
      <c r="B8" s="107" t="s">
        <v>116</v>
      </c>
      <c r="C8" s="110" t="s">
        <v>115</v>
      </c>
      <c r="D8" s="110" t="s">
        <v>34</v>
      </c>
      <c r="E8" s="111" t="s">
        <v>181</v>
      </c>
      <c r="F8" s="118" t="s">
        <v>117</v>
      </c>
      <c r="G8" s="146">
        <v>17000</v>
      </c>
      <c r="H8" s="146"/>
      <c r="I8" s="146">
        <v>17000</v>
      </c>
    </row>
    <row r="9" spans="1:9" s="23" customFormat="1" ht="27.75" customHeight="1">
      <c r="A9" s="22"/>
      <c r="B9" s="236" t="s">
        <v>188</v>
      </c>
      <c r="C9" s="236" t="s">
        <v>228</v>
      </c>
      <c r="D9" s="239"/>
      <c r="E9" s="240" t="s">
        <v>189</v>
      </c>
      <c r="F9" s="241"/>
      <c r="G9" s="242">
        <f>G10</f>
        <v>2000</v>
      </c>
      <c r="H9" s="242"/>
      <c r="I9" s="242">
        <f>I10</f>
        <v>2000</v>
      </c>
    </row>
    <row r="10" spans="2:9" ht="31.5" customHeight="1">
      <c r="B10" s="107" t="s">
        <v>118</v>
      </c>
      <c r="C10" s="110" t="s">
        <v>119</v>
      </c>
      <c r="D10" s="110" t="s">
        <v>120</v>
      </c>
      <c r="E10" s="111" t="s">
        <v>190</v>
      </c>
      <c r="F10" s="118" t="s">
        <v>121</v>
      </c>
      <c r="G10" s="147">
        <v>2000</v>
      </c>
      <c r="H10" s="147"/>
      <c r="I10" s="147">
        <v>2000</v>
      </c>
    </row>
    <row r="11" spans="2:9" ht="31.5" customHeight="1">
      <c r="B11" s="165" t="s">
        <v>186</v>
      </c>
      <c r="C11" s="165" t="s">
        <v>232</v>
      </c>
      <c r="D11" s="167"/>
      <c r="E11" s="179" t="s">
        <v>235</v>
      </c>
      <c r="F11" s="241"/>
      <c r="G11" s="243">
        <f>G12+G15</f>
        <v>68300</v>
      </c>
      <c r="H11" s="243"/>
      <c r="I11" s="243">
        <f>I12+I15</f>
        <v>68300</v>
      </c>
    </row>
    <row r="12" spans="2:9" ht="42" customHeight="1">
      <c r="B12" s="169" t="s">
        <v>229</v>
      </c>
      <c r="C12" s="169" t="s">
        <v>230</v>
      </c>
      <c r="D12" s="110"/>
      <c r="E12" s="168" t="s">
        <v>231</v>
      </c>
      <c r="F12" s="118"/>
      <c r="G12" s="147">
        <v>18300</v>
      </c>
      <c r="H12" s="147"/>
      <c r="I12" s="147">
        <v>18300</v>
      </c>
    </row>
    <row r="13" spans="2:9" ht="31.5" customHeight="1">
      <c r="B13" s="169" t="s">
        <v>185</v>
      </c>
      <c r="C13" s="170">
        <v>3130</v>
      </c>
      <c r="D13" s="169"/>
      <c r="E13" s="171" t="s">
        <v>184</v>
      </c>
      <c r="F13" s="118"/>
      <c r="G13" s="147">
        <v>18300</v>
      </c>
      <c r="H13" s="147"/>
      <c r="I13" s="147">
        <v>18300</v>
      </c>
    </row>
    <row r="14" spans="2:9" ht="21" customHeight="1">
      <c r="B14" s="110" t="s">
        <v>122</v>
      </c>
      <c r="C14" s="114">
        <v>3133</v>
      </c>
      <c r="D14" s="110" t="s">
        <v>123</v>
      </c>
      <c r="E14" s="113" t="s">
        <v>187</v>
      </c>
      <c r="F14" s="75" t="s">
        <v>124</v>
      </c>
      <c r="G14" s="147">
        <v>18300</v>
      </c>
      <c r="H14" s="147"/>
      <c r="I14" s="147">
        <v>18300</v>
      </c>
    </row>
    <row r="15" spans="2:9" ht="18" customHeight="1">
      <c r="B15" s="169" t="s">
        <v>233</v>
      </c>
      <c r="C15" s="170">
        <v>3240</v>
      </c>
      <c r="D15" s="169"/>
      <c r="E15" s="173" t="s">
        <v>191</v>
      </c>
      <c r="F15" s="118"/>
      <c r="G15" s="147">
        <v>50000</v>
      </c>
      <c r="H15" s="147"/>
      <c r="I15" s="147">
        <v>50000</v>
      </c>
    </row>
    <row r="16" spans="2:9" ht="31.5" customHeight="1">
      <c r="B16" s="314" t="s">
        <v>126</v>
      </c>
      <c r="C16" s="312">
        <v>3230</v>
      </c>
      <c r="D16" s="314" t="s">
        <v>125</v>
      </c>
      <c r="E16" s="312" t="s">
        <v>234</v>
      </c>
      <c r="F16" s="118" t="s">
        <v>117</v>
      </c>
      <c r="G16" s="147">
        <v>26000</v>
      </c>
      <c r="H16" s="147"/>
      <c r="I16" s="147">
        <v>26000</v>
      </c>
    </row>
    <row r="17" spans="2:9" ht="70.5" customHeight="1">
      <c r="B17" s="315"/>
      <c r="C17" s="313"/>
      <c r="D17" s="315"/>
      <c r="E17" s="313"/>
      <c r="F17" s="118" t="s">
        <v>127</v>
      </c>
      <c r="G17" s="147">
        <v>24000</v>
      </c>
      <c r="H17" s="147"/>
      <c r="I17" s="147">
        <v>24000</v>
      </c>
    </row>
    <row r="18" spans="2:9" ht="21.75" customHeight="1">
      <c r="B18" s="236" t="s">
        <v>192</v>
      </c>
      <c r="C18" s="238">
        <v>4000</v>
      </c>
      <c r="D18" s="239"/>
      <c r="E18" s="240" t="s">
        <v>193</v>
      </c>
      <c r="F18" s="241"/>
      <c r="G18" s="243">
        <f>G19</f>
        <v>300000</v>
      </c>
      <c r="H18" s="243"/>
      <c r="I18" s="243">
        <f>I19</f>
        <v>300000</v>
      </c>
    </row>
    <row r="19" spans="2:9" ht="18" customHeight="1">
      <c r="B19" s="180" t="s">
        <v>129</v>
      </c>
      <c r="C19" s="181">
        <v>4080</v>
      </c>
      <c r="D19" s="180"/>
      <c r="E19" s="116" t="s">
        <v>194</v>
      </c>
      <c r="F19" s="118"/>
      <c r="G19" s="147">
        <v>300000</v>
      </c>
      <c r="H19" s="147"/>
      <c r="I19" s="147">
        <v>300000</v>
      </c>
    </row>
    <row r="20" spans="2:9" ht="33" customHeight="1">
      <c r="B20" s="110" t="s">
        <v>252</v>
      </c>
      <c r="C20" s="114">
        <v>4082</v>
      </c>
      <c r="D20" s="110" t="s">
        <v>128</v>
      </c>
      <c r="E20" s="111" t="s">
        <v>253</v>
      </c>
      <c r="F20" s="118" t="s">
        <v>117</v>
      </c>
      <c r="G20" s="147">
        <v>300000</v>
      </c>
      <c r="H20" s="147"/>
      <c r="I20" s="147">
        <v>300000</v>
      </c>
    </row>
    <row r="21" spans="2:9" ht="33" customHeight="1">
      <c r="B21" s="236" t="s">
        <v>195</v>
      </c>
      <c r="C21" s="238">
        <v>6000</v>
      </c>
      <c r="D21" s="239"/>
      <c r="E21" s="240" t="s">
        <v>149</v>
      </c>
      <c r="F21" s="241"/>
      <c r="G21" s="243">
        <f>G22+G23</f>
        <v>210000</v>
      </c>
      <c r="H21" s="243">
        <f>H24</f>
        <v>1690000</v>
      </c>
      <c r="I21" s="243">
        <f>I22+I23+I24</f>
        <v>1900000</v>
      </c>
    </row>
    <row r="22" spans="2:9" ht="54" customHeight="1">
      <c r="B22" s="110" t="s">
        <v>130</v>
      </c>
      <c r="C22" s="114">
        <v>6020</v>
      </c>
      <c r="D22" s="110" t="s">
        <v>196</v>
      </c>
      <c r="E22" s="111" t="s">
        <v>197</v>
      </c>
      <c r="F22" s="118" t="s">
        <v>132</v>
      </c>
      <c r="G22" s="147">
        <v>160000</v>
      </c>
      <c r="H22" s="147"/>
      <c r="I22" s="147">
        <v>160000</v>
      </c>
    </row>
    <row r="23" spans="2:9" ht="27.75" customHeight="1">
      <c r="B23" s="314" t="s">
        <v>133</v>
      </c>
      <c r="C23" s="312">
        <v>6030</v>
      </c>
      <c r="D23" s="314" t="s">
        <v>131</v>
      </c>
      <c r="E23" s="312" t="s">
        <v>198</v>
      </c>
      <c r="F23" s="118" t="s">
        <v>134</v>
      </c>
      <c r="G23" s="147">
        <v>50000</v>
      </c>
      <c r="H23" s="147"/>
      <c r="I23" s="147">
        <v>50000</v>
      </c>
    </row>
    <row r="24" spans="2:9" ht="60.75" customHeight="1">
      <c r="B24" s="315"/>
      <c r="C24" s="313"/>
      <c r="D24" s="315"/>
      <c r="E24" s="313"/>
      <c r="F24" s="118" t="s">
        <v>135</v>
      </c>
      <c r="G24" s="147"/>
      <c r="H24" s="147">
        <v>1690000</v>
      </c>
      <c r="I24" s="147">
        <v>1690000</v>
      </c>
    </row>
    <row r="25" spans="2:9" ht="23.25" customHeight="1">
      <c r="B25" s="236" t="s">
        <v>199</v>
      </c>
      <c r="C25" s="238">
        <v>7000</v>
      </c>
      <c r="D25" s="239"/>
      <c r="E25" s="240" t="s">
        <v>200</v>
      </c>
      <c r="F25" s="241"/>
      <c r="G25" s="243">
        <f>G28</f>
        <v>200000</v>
      </c>
      <c r="H25" s="243">
        <f>H26+H28+H30+H33</f>
        <v>2705000</v>
      </c>
      <c r="I25" s="243">
        <f>I26+I28+I30+I33</f>
        <v>2905000</v>
      </c>
    </row>
    <row r="26" spans="2:9" ht="18.75" customHeight="1">
      <c r="B26" s="251" t="s">
        <v>201</v>
      </c>
      <c r="C26" s="252">
        <v>7200</v>
      </c>
      <c r="D26" s="251"/>
      <c r="E26" s="248" t="s">
        <v>161</v>
      </c>
      <c r="F26" s="249"/>
      <c r="G26" s="250"/>
      <c r="H26" s="250">
        <v>60000</v>
      </c>
      <c r="I26" s="250">
        <v>60000</v>
      </c>
    </row>
    <row r="27" spans="2:9" ht="51" customHeight="1">
      <c r="B27" s="110" t="s">
        <v>136</v>
      </c>
      <c r="C27" s="114">
        <v>7220</v>
      </c>
      <c r="D27" s="110" t="s">
        <v>137</v>
      </c>
      <c r="E27" s="111" t="s">
        <v>202</v>
      </c>
      <c r="F27" s="118" t="s">
        <v>135</v>
      </c>
      <c r="G27" s="147"/>
      <c r="H27" s="147">
        <v>60000</v>
      </c>
      <c r="I27" s="147">
        <v>60000</v>
      </c>
    </row>
    <row r="28" spans="2:9" ht="30" customHeight="1">
      <c r="B28" s="246" t="s">
        <v>204</v>
      </c>
      <c r="C28" s="247">
        <v>7300</v>
      </c>
      <c r="D28" s="246"/>
      <c r="E28" s="248" t="s">
        <v>203</v>
      </c>
      <c r="F28" s="249"/>
      <c r="G28" s="250">
        <f>G29</f>
        <v>200000</v>
      </c>
      <c r="H28" s="250"/>
      <c r="I28" s="250">
        <f>I29</f>
        <v>200000</v>
      </c>
    </row>
    <row r="29" spans="2:9" ht="72" customHeight="1">
      <c r="B29" s="110" t="s">
        <v>236</v>
      </c>
      <c r="C29" s="114">
        <v>7350</v>
      </c>
      <c r="D29" s="110" t="s">
        <v>138</v>
      </c>
      <c r="E29" s="111" t="s">
        <v>237</v>
      </c>
      <c r="F29" s="118" t="s">
        <v>135</v>
      </c>
      <c r="G29" s="147">
        <v>200000</v>
      </c>
      <c r="H29" s="147"/>
      <c r="I29" s="147">
        <v>200000</v>
      </c>
    </row>
    <row r="30" spans="2:9" ht="34.5" customHeight="1">
      <c r="B30" s="251" t="s">
        <v>205</v>
      </c>
      <c r="C30" s="252">
        <v>7400</v>
      </c>
      <c r="D30" s="251"/>
      <c r="E30" s="248" t="s">
        <v>217</v>
      </c>
      <c r="F30" s="249"/>
      <c r="G30" s="250"/>
      <c r="H30" s="250">
        <f>H31</f>
        <v>2525000</v>
      </c>
      <c r="I30" s="250">
        <f>I31</f>
        <v>2525000</v>
      </c>
    </row>
    <row r="31" spans="2:9" ht="39" customHeight="1">
      <c r="B31" s="169" t="s">
        <v>238</v>
      </c>
      <c r="C31" s="170">
        <v>7460</v>
      </c>
      <c r="D31" s="169"/>
      <c r="E31" s="182" t="s">
        <v>239</v>
      </c>
      <c r="F31" s="118"/>
      <c r="G31" s="147"/>
      <c r="H31" s="147">
        <f>H32</f>
        <v>2525000</v>
      </c>
      <c r="I31" s="147">
        <f>I32</f>
        <v>2525000</v>
      </c>
    </row>
    <row r="32" spans="2:9" ht="50.25" customHeight="1">
      <c r="B32" s="110" t="s">
        <v>240</v>
      </c>
      <c r="C32" s="114">
        <v>7461</v>
      </c>
      <c r="D32" s="110" t="s">
        <v>139</v>
      </c>
      <c r="E32" s="111" t="s">
        <v>241</v>
      </c>
      <c r="F32" s="118" t="s">
        <v>135</v>
      </c>
      <c r="G32" s="147"/>
      <c r="H32" s="147">
        <v>2525000</v>
      </c>
      <c r="I32" s="147">
        <v>2525000</v>
      </c>
    </row>
    <row r="33" spans="2:9" ht="39" customHeight="1">
      <c r="B33" s="251" t="s">
        <v>206</v>
      </c>
      <c r="C33" s="252">
        <v>7600</v>
      </c>
      <c r="D33" s="251"/>
      <c r="E33" s="248" t="s">
        <v>171</v>
      </c>
      <c r="F33" s="249"/>
      <c r="G33" s="250"/>
      <c r="H33" s="250">
        <f>H34+H35</f>
        <v>120000</v>
      </c>
      <c r="I33" s="250">
        <f>I34+I35</f>
        <v>120000</v>
      </c>
    </row>
    <row r="34" spans="2:9" ht="57" customHeight="1">
      <c r="B34" s="110" t="s">
        <v>140</v>
      </c>
      <c r="C34" s="114">
        <v>7640</v>
      </c>
      <c r="D34" s="110" t="s">
        <v>141</v>
      </c>
      <c r="E34" s="111" t="s">
        <v>172</v>
      </c>
      <c r="F34" s="118" t="s">
        <v>135</v>
      </c>
      <c r="G34" s="147"/>
      <c r="H34" s="147">
        <v>20000</v>
      </c>
      <c r="I34" s="147">
        <v>20000</v>
      </c>
    </row>
    <row r="35" spans="2:9" ht="54" customHeight="1">
      <c r="B35" s="110" t="s">
        <v>142</v>
      </c>
      <c r="C35" s="114">
        <v>7670</v>
      </c>
      <c r="D35" s="110" t="s">
        <v>56</v>
      </c>
      <c r="E35" s="74" t="s">
        <v>174</v>
      </c>
      <c r="F35" s="118" t="s">
        <v>132</v>
      </c>
      <c r="G35" s="147"/>
      <c r="H35" s="147">
        <v>100000</v>
      </c>
      <c r="I35" s="147">
        <v>100000</v>
      </c>
    </row>
    <row r="36" spans="2:9" ht="25.5" customHeight="1" hidden="1">
      <c r="B36" s="236" t="s">
        <v>243</v>
      </c>
      <c r="C36" s="238">
        <v>8000</v>
      </c>
      <c r="D36" s="236"/>
      <c r="E36" s="240" t="s">
        <v>244</v>
      </c>
      <c r="F36" s="241"/>
      <c r="G36" s="243"/>
      <c r="H36" s="243">
        <f>H37</f>
        <v>0</v>
      </c>
      <c r="I36" s="243">
        <f>I37</f>
        <v>0</v>
      </c>
    </row>
    <row r="37" spans="2:9" ht="30.75" customHeight="1" hidden="1">
      <c r="B37" s="180" t="s">
        <v>207</v>
      </c>
      <c r="C37" s="181">
        <v>8300</v>
      </c>
      <c r="D37" s="107"/>
      <c r="E37" s="77" t="s">
        <v>176</v>
      </c>
      <c r="F37" s="118"/>
      <c r="G37" s="147"/>
      <c r="H37" s="147"/>
      <c r="I37" s="147"/>
    </row>
    <row r="38" spans="2:9" ht="36.75" customHeight="1" hidden="1">
      <c r="B38" s="169" t="s">
        <v>242</v>
      </c>
      <c r="C38" s="170">
        <v>8310</v>
      </c>
      <c r="D38" s="169"/>
      <c r="E38" s="78" t="s">
        <v>245</v>
      </c>
      <c r="F38" s="118"/>
      <c r="G38" s="147"/>
      <c r="H38" s="147"/>
      <c r="I38" s="147"/>
    </row>
    <row r="39" spans="2:9" ht="50.25" customHeight="1" hidden="1">
      <c r="B39" s="110" t="s">
        <v>143</v>
      </c>
      <c r="C39" s="114">
        <v>8311</v>
      </c>
      <c r="D39" s="110" t="s">
        <v>144</v>
      </c>
      <c r="E39" s="74" t="s">
        <v>263</v>
      </c>
      <c r="F39" s="118" t="s">
        <v>135</v>
      </c>
      <c r="G39" s="147"/>
      <c r="H39" s="147"/>
      <c r="I39" s="147"/>
    </row>
    <row r="40" spans="2:9" ht="33.75" customHeight="1">
      <c r="B40" s="270"/>
      <c r="C40" s="271"/>
      <c r="D40" s="270"/>
      <c r="E40" s="272" t="s">
        <v>28</v>
      </c>
      <c r="F40" s="273"/>
      <c r="G40" s="274">
        <f>G36+G25+G21+G18+G11+G9+G7</f>
        <v>797300</v>
      </c>
      <c r="H40" s="274">
        <f>H36+H25+H21+H18+H11+H9+H7</f>
        <v>4395000</v>
      </c>
      <c r="I40" s="274">
        <f>I7+I9+I11+I18+I21+I25+I36</f>
        <v>5192300</v>
      </c>
    </row>
    <row r="42" spans="2:9" ht="23.25" customHeight="1">
      <c r="B42" s="309"/>
      <c r="C42" s="309"/>
      <c r="D42" s="309"/>
      <c r="E42" s="309"/>
      <c r="F42" s="309"/>
      <c r="G42" s="309"/>
      <c r="H42" s="309"/>
      <c r="I42" s="309"/>
    </row>
    <row r="43" spans="2:17" ht="20.25" customHeight="1">
      <c r="B43" s="311" t="s">
        <v>146</v>
      </c>
      <c r="C43" s="311"/>
      <c r="D43" s="311"/>
      <c r="E43" s="311"/>
      <c r="F43" s="311"/>
      <c r="G43" s="311"/>
      <c r="H43" s="311"/>
      <c r="I43" s="311"/>
      <c r="J43" s="97"/>
      <c r="K43" s="97"/>
      <c r="L43" s="97"/>
      <c r="M43" s="97"/>
      <c r="N43" s="97"/>
      <c r="O43" s="97"/>
      <c r="P43" s="97"/>
      <c r="Q43" s="97"/>
    </row>
    <row r="44" spans="2:17" ht="20.25" customHeight="1"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</row>
    <row r="45" spans="2:17" ht="30.75" customHeight="1">
      <c r="B45" s="308"/>
      <c r="C45" s="308"/>
      <c r="D45" s="308"/>
      <c r="E45" s="308"/>
      <c r="F45" s="308"/>
      <c r="G45" s="308"/>
      <c r="H45" s="308"/>
      <c r="I45" s="308"/>
      <c r="J45" s="97"/>
      <c r="K45" s="97"/>
      <c r="L45" s="97"/>
      <c r="M45" s="97"/>
      <c r="N45" s="97"/>
      <c r="O45" s="97"/>
      <c r="P45" s="97"/>
      <c r="Q45" s="97"/>
    </row>
    <row r="46" spans="2:17" ht="21" customHeight="1"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</row>
  </sheetData>
  <sheetProtection/>
  <mergeCells count="16">
    <mergeCell ref="B46:Q46"/>
    <mergeCell ref="B42:I42"/>
    <mergeCell ref="B1:I1"/>
    <mergeCell ref="B3:I3"/>
    <mergeCell ref="B43:I43"/>
    <mergeCell ref="B45:I45"/>
    <mergeCell ref="B44:Q44"/>
    <mergeCell ref="G2:J2"/>
    <mergeCell ref="E16:E17"/>
    <mergeCell ref="D16:D17"/>
    <mergeCell ref="C16:C17"/>
    <mergeCell ref="B16:B17"/>
    <mergeCell ref="E23:E24"/>
    <mergeCell ref="D23:D24"/>
    <mergeCell ref="C23:C24"/>
    <mergeCell ref="B23:B24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2017-12-22T09:57:22Z</cp:lastPrinted>
  <dcterms:created xsi:type="dcterms:W3CDTF">2014-01-17T10:52:16Z</dcterms:created>
  <dcterms:modified xsi:type="dcterms:W3CDTF">2018-01-19T17:55:47Z</dcterms:modified>
  <cp:category/>
  <cp:version/>
  <cp:contentType/>
  <cp:contentStatus/>
</cp:coreProperties>
</file>