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168" activeTab="1"/>
  </bookViews>
  <sheets>
    <sheet name="Лист3" sheetId="1" r:id="rId1"/>
    <sheet name="Лист3 (2)" sheetId="2" r:id="rId2"/>
    <sheet name="Лист3 (3)" sheetId="3" r:id="rId3"/>
  </sheets>
  <definedNames/>
  <calcPr fullCalcOnLoad="1"/>
</workbook>
</file>

<file path=xl/sharedStrings.xml><?xml version="1.0" encoding="utf-8"?>
<sst xmlns="http://schemas.openxmlformats.org/spreadsheetml/2006/main" count="162" uniqueCount="70">
  <si>
    <t>Всього</t>
  </si>
  <si>
    <t>Назва установи</t>
  </si>
  <si>
    <t>в тому числі:</t>
  </si>
  <si>
    <t>зарплата з нарахуваннями</t>
  </si>
  <si>
    <t>енергоносії</t>
  </si>
  <si>
    <t>медикаменти</t>
  </si>
  <si>
    <t>харчування</t>
  </si>
  <si>
    <t xml:space="preserve">інші </t>
  </si>
  <si>
    <t>Методкабінет</t>
  </si>
  <si>
    <t>Господарська група</t>
  </si>
  <si>
    <t>Винагорода обдарованим дітям</t>
  </si>
  <si>
    <t>Централізована бухгалтерія відділу освіти</t>
  </si>
  <si>
    <t>Новосанжарська центральна районна лікарня</t>
  </si>
  <si>
    <t>Трудовий архів</t>
  </si>
  <si>
    <t>Компенсаційні виплати</t>
  </si>
  <si>
    <t>Новосанжарський Центр ПМСД (енергоносії на рік та утримання закладу у І півріччі)</t>
  </si>
  <si>
    <t>Начальник фінуправління</t>
  </si>
  <si>
    <t>Л.М.Горобець</t>
  </si>
  <si>
    <t>Новосанжарський НВК</t>
  </si>
  <si>
    <t>Новосанжарський будинок дитячої та юнацької творчості</t>
  </si>
  <si>
    <t>Новосанжарські дитсадки №1 та №2</t>
  </si>
  <si>
    <t>Станція юних натуралістів</t>
  </si>
  <si>
    <t>Станція юних техніків</t>
  </si>
  <si>
    <t>Допомога дітям-сиротам</t>
  </si>
  <si>
    <t>Новосанжарський Центр культури та дозвілля</t>
  </si>
  <si>
    <t>Новосанжарська центральна районна бібліотека</t>
  </si>
  <si>
    <t>Новосанжарська дитяча музична школа (Зачепилівка)</t>
  </si>
  <si>
    <t>Новосанжарський музей</t>
  </si>
  <si>
    <t>Новосанжарська дитяча музична школа (Нові Санжари)</t>
  </si>
  <si>
    <t>Зачепилівська сільська бібліотечна філія</t>
  </si>
  <si>
    <t>Реабілітація дітей-інвалідів</t>
  </si>
  <si>
    <t>Кількість дітей</t>
  </si>
  <si>
    <t>Кількість штатних одиниць</t>
  </si>
  <si>
    <t>Зачепилівський сільський клуб</t>
  </si>
  <si>
    <t>Зачепилівська ЗОШ І-ІІ ступенів</t>
  </si>
  <si>
    <t>Позашкільні заклади освіти (Зачепилівка)</t>
  </si>
  <si>
    <r>
      <t>Центр соціальних служб для сім</t>
    </r>
    <r>
      <rPr>
        <b/>
        <sz val="10"/>
        <rFont val="Arial"/>
        <family val="2"/>
      </rPr>
      <t>"</t>
    </r>
    <r>
      <rPr>
        <sz val="10"/>
        <rFont val="Arial"/>
        <family val="2"/>
      </rPr>
      <t>ї, дітей та молоді (Нові Санжари)</t>
    </r>
  </si>
  <si>
    <t>Новосанжарська дитячо-юнацька спортивна школа</t>
  </si>
  <si>
    <t>КП ФСТ "Колос"</t>
  </si>
  <si>
    <t>Забезпечення інсулінами</t>
  </si>
  <si>
    <t>Новосанжарський терцентр</t>
  </si>
  <si>
    <t>Послуги зв"язку ветеранам війни та інвалідам</t>
  </si>
  <si>
    <t xml:space="preserve">Санаторно-курортне лікування ветеранів війни та інвалідів </t>
  </si>
  <si>
    <t xml:space="preserve">Централізована бухгалтерія сектору культури та туризму </t>
  </si>
  <si>
    <t>Кількість населення, яке обслуговується</t>
  </si>
  <si>
    <t>Розрахунок потреби в коштах на утримання закладів у 2018 році, які знаходяться на території Новосанжарської об"єднаної територіальної громади</t>
  </si>
  <si>
    <t>інша субвенція</t>
  </si>
  <si>
    <t>освітня</t>
  </si>
  <si>
    <t>медична</t>
  </si>
  <si>
    <t>Передбачено з ОТГ</t>
  </si>
  <si>
    <t>дотація</t>
  </si>
  <si>
    <t xml:space="preserve">Передача субвенсії </t>
  </si>
  <si>
    <t>Недофінансування</t>
  </si>
  <si>
    <t>насл/8978</t>
  </si>
  <si>
    <t>насл/1438</t>
  </si>
  <si>
    <t>ОСВІТА РАЗОМ</t>
  </si>
  <si>
    <t>ОХОРОНА</t>
  </si>
  <si>
    <t>КУЛЬТУРА</t>
  </si>
  <si>
    <t>СОЦІАЛЬНИЙ ЗАХИСТ</t>
  </si>
  <si>
    <t>Трансферти з держ. Б-ту</t>
  </si>
  <si>
    <t>Субвенції з селищ. Б-ту</t>
  </si>
  <si>
    <t>Розрахунок іншої субвенції на утримання закладів у 2018 році, які знаходяться на території Новосанжарської об"єднаної територіальної громади</t>
  </si>
  <si>
    <t>базова дотац</t>
  </si>
  <si>
    <t>Всього: потреба</t>
  </si>
  <si>
    <t>в  т.ч-2109,1</t>
  </si>
  <si>
    <t xml:space="preserve">Передача </t>
  </si>
  <si>
    <t>Культура разом</t>
  </si>
  <si>
    <t>Охорона разом</t>
  </si>
  <si>
    <t>Соціальний захист разом</t>
  </si>
  <si>
    <t>субвенції до районного бюджету всього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</si>
</sst>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0"/>
    <numFmt numFmtId="191" formatCode="0.0000"/>
    <numFmt numFmtId="192" formatCode="0.000"/>
  </numFmts>
  <fonts count="45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8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18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37.28125" style="0" customWidth="1"/>
    <col min="2" max="3" width="10.421875" style="0" customWidth="1"/>
    <col min="4" max="4" width="11.28125" style="0" customWidth="1"/>
    <col min="5" max="5" width="16.140625" style="0" customWidth="1"/>
    <col min="6" max="6" width="16.00390625" style="0" customWidth="1"/>
    <col min="7" max="7" width="14.57421875" style="0" customWidth="1"/>
    <col min="8" max="8" width="15.28125" style="0" customWidth="1"/>
    <col min="9" max="9" width="16.7109375" style="0" customWidth="1"/>
    <col min="10" max="10" width="14.28125" style="0" customWidth="1"/>
  </cols>
  <sheetData>
    <row r="1" spans="1:10" ht="44.25" customHeight="1">
      <c r="A1" s="46" t="s">
        <v>45</v>
      </c>
      <c r="B1" s="47"/>
      <c r="C1" s="47"/>
      <c r="D1" s="47"/>
      <c r="E1" s="47"/>
      <c r="F1" s="47"/>
      <c r="G1" s="48"/>
      <c r="H1" s="49"/>
      <c r="I1" s="49"/>
      <c r="J1" s="49"/>
    </row>
    <row r="3" spans="1:10" ht="18.75" customHeight="1">
      <c r="A3" s="43" t="s">
        <v>1</v>
      </c>
      <c r="B3" s="50" t="s">
        <v>31</v>
      </c>
      <c r="C3" s="50" t="s">
        <v>44</v>
      </c>
      <c r="D3" s="50" t="s">
        <v>32</v>
      </c>
      <c r="E3" s="43" t="s">
        <v>0</v>
      </c>
      <c r="F3" s="40" t="s">
        <v>2</v>
      </c>
      <c r="G3" s="41"/>
      <c r="H3" s="41"/>
      <c r="I3" s="41"/>
      <c r="J3" s="42"/>
    </row>
    <row r="4" spans="1:10" ht="30.75" customHeight="1">
      <c r="A4" s="45"/>
      <c r="B4" s="51"/>
      <c r="C4" s="51"/>
      <c r="D4" s="51"/>
      <c r="E4" s="44"/>
      <c r="F4" s="10" t="s">
        <v>3</v>
      </c>
      <c r="G4" s="11" t="s">
        <v>4</v>
      </c>
      <c r="H4" s="11" t="s">
        <v>5</v>
      </c>
      <c r="I4" s="12" t="s">
        <v>6</v>
      </c>
      <c r="J4" s="12" t="s">
        <v>7</v>
      </c>
    </row>
    <row r="5" spans="1:10" ht="15.75" customHeight="1">
      <c r="A5" s="18" t="s">
        <v>20</v>
      </c>
      <c r="B5" s="19">
        <v>290</v>
      </c>
      <c r="C5" s="19"/>
      <c r="D5" s="17">
        <v>77</v>
      </c>
      <c r="E5" s="6">
        <f>SUM(F5:J5)</f>
        <v>8043.099999999999</v>
      </c>
      <c r="F5" s="14">
        <v>5797</v>
      </c>
      <c r="G5" s="15">
        <v>958.9</v>
      </c>
      <c r="H5" s="15"/>
      <c r="I5" s="16">
        <v>1135.7</v>
      </c>
      <c r="J5" s="16">
        <v>151.5</v>
      </c>
    </row>
    <row r="6" spans="1:11" ht="13.5">
      <c r="A6" s="4" t="s">
        <v>18</v>
      </c>
      <c r="B6" s="20">
        <v>880</v>
      </c>
      <c r="C6" s="20"/>
      <c r="D6" s="20">
        <v>138.4</v>
      </c>
      <c r="E6" s="6">
        <f>SUM(F6:J6)</f>
        <v>17153.6</v>
      </c>
      <c r="F6" s="6">
        <v>14282.3</v>
      </c>
      <c r="G6" s="6">
        <v>1760.3</v>
      </c>
      <c r="H6" s="6"/>
      <c r="I6" s="6">
        <v>750</v>
      </c>
      <c r="J6" s="6">
        <v>361</v>
      </c>
      <c r="K6" s="7"/>
    </row>
    <row r="7" spans="1:11" ht="13.5">
      <c r="A7" s="4" t="s">
        <v>34</v>
      </c>
      <c r="B7" s="20">
        <v>76</v>
      </c>
      <c r="C7" s="20"/>
      <c r="D7" s="20">
        <v>16</v>
      </c>
      <c r="E7" s="6">
        <f>SUM(F7:J7)</f>
        <v>2008.4999999999998</v>
      </c>
      <c r="F7" s="6">
        <v>1787.8</v>
      </c>
      <c r="G7" s="6">
        <v>78.6</v>
      </c>
      <c r="H7" s="6"/>
      <c r="I7" s="6">
        <v>57.8</v>
      </c>
      <c r="J7" s="6">
        <v>84.3</v>
      </c>
      <c r="K7" s="7"/>
    </row>
    <row r="8" spans="1:11" ht="26.25">
      <c r="A8" s="5" t="s">
        <v>19</v>
      </c>
      <c r="B8" s="21">
        <v>313</v>
      </c>
      <c r="C8" s="21"/>
      <c r="D8" s="21">
        <v>14</v>
      </c>
      <c r="E8" s="6">
        <f>SUM(F8:J8)</f>
        <v>700.4</v>
      </c>
      <c r="F8" s="6">
        <v>590.4</v>
      </c>
      <c r="G8" s="6">
        <v>45</v>
      </c>
      <c r="H8" s="6"/>
      <c r="I8" s="6"/>
      <c r="J8" s="6">
        <v>65</v>
      </c>
      <c r="K8" s="7"/>
    </row>
    <row r="9" spans="1:11" ht="13.5">
      <c r="A9" s="4" t="s">
        <v>21</v>
      </c>
      <c r="B9" s="20">
        <v>352</v>
      </c>
      <c r="C9" s="20"/>
      <c r="D9" s="20">
        <v>14</v>
      </c>
      <c r="E9" s="6">
        <f>SUM(F9:J9)</f>
        <v>550.7</v>
      </c>
      <c r="F9" s="6">
        <v>474.7</v>
      </c>
      <c r="G9" s="6">
        <v>26</v>
      </c>
      <c r="H9" s="6"/>
      <c r="I9" s="6">
        <v>15</v>
      </c>
      <c r="J9" s="6">
        <v>35</v>
      </c>
      <c r="K9" s="7"/>
    </row>
    <row r="10" spans="1:11" ht="13.5">
      <c r="A10" s="4" t="s">
        <v>22</v>
      </c>
      <c r="B10" s="20">
        <v>319</v>
      </c>
      <c r="C10" s="20"/>
      <c r="D10" s="20">
        <v>13</v>
      </c>
      <c r="E10" s="6">
        <f aca="true" t="shared" si="0" ref="E10:E37">SUM(F10:J10)</f>
        <v>395.4</v>
      </c>
      <c r="F10" s="6">
        <v>323.4</v>
      </c>
      <c r="G10" s="6">
        <v>27</v>
      </c>
      <c r="H10" s="6"/>
      <c r="I10" s="6"/>
      <c r="J10" s="6">
        <v>45</v>
      </c>
      <c r="K10" s="7"/>
    </row>
    <row r="11" spans="1:11" ht="13.5">
      <c r="A11" s="4" t="s">
        <v>35</v>
      </c>
      <c r="B11" s="20"/>
      <c r="C11" s="20"/>
      <c r="D11" s="20"/>
      <c r="E11" s="6">
        <f t="shared" si="0"/>
        <v>53</v>
      </c>
      <c r="F11" s="6">
        <v>53</v>
      </c>
      <c r="G11" s="6"/>
      <c r="H11" s="6"/>
      <c r="I11" s="6"/>
      <c r="J11" s="6"/>
      <c r="K11" s="7"/>
    </row>
    <row r="12" spans="1:11" ht="13.5">
      <c r="A12" s="4" t="s">
        <v>8</v>
      </c>
      <c r="B12" s="20"/>
      <c r="C12" s="20"/>
      <c r="D12" s="20"/>
      <c r="E12" s="6">
        <f t="shared" si="0"/>
        <v>469</v>
      </c>
      <c r="F12" s="6">
        <v>441.2</v>
      </c>
      <c r="G12" s="6">
        <v>15.6</v>
      </c>
      <c r="H12" s="6"/>
      <c r="I12" s="6"/>
      <c r="J12" s="6">
        <v>12.2</v>
      </c>
      <c r="K12" s="7"/>
    </row>
    <row r="13" spans="1:11" ht="15" customHeight="1">
      <c r="A13" s="5" t="s">
        <v>11</v>
      </c>
      <c r="B13" s="21"/>
      <c r="C13" s="21"/>
      <c r="D13" s="21"/>
      <c r="E13" s="6">
        <f t="shared" si="0"/>
        <v>357.79999999999995</v>
      </c>
      <c r="F13" s="6">
        <v>327.9</v>
      </c>
      <c r="G13" s="6">
        <v>7.2</v>
      </c>
      <c r="H13" s="6"/>
      <c r="I13" s="6"/>
      <c r="J13" s="6">
        <v>22.7</v>
      </c>
      <c r="K13" s="7"/>
    </row>
    <row r="14" spans="1:11" ht="13.5">
      <c r="A14" s="4" t="s">
        <v>9</v>
      </c>
      <c r="B14" s="20"/>
      <c r="C14" s="20"/>
      <c r="D14" s="20"/>
      <c r="E14" s="6">
        <f t="shared" si="0"/>
        <v>784.3</v>
      </c>
      <c r="F14" s="6">
        <v>421.1</v>
      </c>
      <c r="G14" s="6">
        <v>13.2</v>
      </c>
      <c r="H14" s="6"/>
      <c r="I14" s="6"/>
      <c r="J14" s="6">
        <v>350</v>
      </c>
      <c r="K14" s="7"/>
    </row>
    <row r="15" spans="1:11" ht="14.25" customHeight="1">
      <c r="A15" s="5" t="s">
        <v>10</v>
      </c>
      <c r="B15" s="21"/>
      <c r="C15" s="21"/>
      <c r="D15" s="21"/>
      <c r="E15" s="6">
        <f t="shared" si="0"/>
        <v>7.2</v>
      </c>
      <c r="F15" s="6"/>
      <c r="G15" s="6"/>
      <c r="H15" s="6"/>
      <c r="I15" s="6"/>
      <c r="J15" s="6">
        <v>7.2</v>
      </c>
      <c r="K15" s="7"/>
    </row>
    <row r="16" spans="1:11" ht="14.25" customHeight="1">
      <c r="A16" s="5" t="s">
        <v>23</v>
      </c>
      <c r="B16" s="21">
        <v>3</v>
      </c>
      <c r="C16" s="21"/>
      <c r="D16" s="21"/>
      <c r="E16" s="6">
        <f t="shared" si="0"/>
        <v>22.3</v>
      </c>
      <c r="F16" s="6"/>
      <c r="G16" s="6"/>
      <c r="H16" s="6"/>
      <c r="I16" s="6"/>
      <c r="J16" s="6">
        <v>22.3</v>
      </c>
      <c r="K16" s="7"/>
    </row>
    <row r="17" spans="1:11" ht="31.5" customHeight="1">
      <c r="A17" s="5" t="s">
        <v>24</v>
      </c>
      <c r="B17" s="21"/>
      <c r="C17" s="21"/>
      <c r="D17" s="21">
        <v>22</v>
      </c>
      <c r="E17" s="6">
        <f t="shared" si="0"/>
        <v>2209.2000000000003</v>
      </c>
      <c r="F17" s="6">
        <v>1624.2</v>
      </c>
      <c r="G17" s="6">
        <v>315.6</v>
      </c>
      <c r="H17" s="6"/>
      <c r="I17" s="6"/>
      <c r="J17" s="6">
        <v>269.4</v>
      </c>
      <c r="K17" s="7"/>
    </row>
    <row r="18" spans="1:11" ht="15.75" customHeight="1">
      <c r="A18" s="5" t="s">
        <v>33</v>
      </c>
      <c r="B18" s="21"/>
      <c r="C18" s="21"/>
      <c r="D18" s="21">
        <v>1.5</v>
      </c>
      <c r="E18" s="6">
        <f t="shared" si="0"/>
        <v>158.39999999999998</v>
      </c>
      <c r="F18" s="6">
        <v>91.4</v>
      </c>
      <c r="G18" s="6">
        <v>48.3</v>
      </c>
      <c r="H18" s="6"/>
      <c r="I18" s="6"/>
      <c r="J18" s="6">
        <v>18.7</v>
      </c>
      <c r="K18" s="7"/>
    </row>
    <row r="19" spans="1:11" ht="26.25">
      <c r="A19" s="5" t="s">
        <v>25</v>
      </c>
      <c r="B19" s="21"/>
      <c r="C19" s="21"/>
      <c r="D19" s="21">
        <v>20</v>
      </c>
      <c r="E19" s="6">
        <f t="shared" si="0"/>
        <v>1872</v>
      </c>
      <c r="F19" s="6">
        <v>1524.8</v>
      </c>
      <c r="G19" s="6">
        <v>182.3</v>
      </c>
      <c r="H19" s="6"/>
      <c r="I19" s="6"/>
      <c r="J19" s="6">
        <v>164.9</v>
      </c>
      <c r="K19" s="7"/>
    </row>
    <row r="20" spans="1:11" ht="26.25">
      <c r="A20" s="5" t="s">
        <v>29</v>
      </c>
      <c r="B20" s="21"/>
      <c r="C20" s="21"/>
      <c r="D20" s="21">
        <v>1</v>
      </c>
      <c r="E20" s="6">
        <f t="shared" si="0"/>
        <v>106.5</v>
      </c>
      <c r="F20" s="6">
        <v>102.1</v>
      </c>
      <c r="G20" s="6"/>
      <c r="H20" s="6"/>
      <c r="I20" s="6"/>
      <c r="J20" s="6">
        <v>4.4</v>
      </c>
      <c r="K20" s="7"/>
    </row>
    <row r="21" spans="1:11" ht="26.25">
      <c r="A21" s="5" t="s">
        <v>26</v>
      </c>
      <c r="B21" s="21">
        <v>4</v>
      </c>
      <c r="C21" s="21"/>
      <c r="D21" s="21">
        <v>0.7</v>
      </c>
      <c r="E21" s="6">
        <f t="shared" si="0"/>
        <v>60.400000000000006</v>
      </c>
      <c r="F21" s="6">
        <v>54.1</v>
      </c>
      <c r="G21" s="6">
        <v>5.1</v>
      </c>
      <c r="H21" s="6"/>
      <c r="I21" s="6"/>
      <c r="J21" s="6">
        <v>1.2</v>
      </c>
      <c r="K21" s="7"/>
    </row>
    <row r="22" spans="1:11" ht="26.25">
      <c r="A22" s="5" t="s">
        <v>28</v>
      </c>
      <c r="B22" s="21">
        <v>120</v>
      </c>
      <c r="C22" s="21"/>
      <c r="D22" s="21">
        <v>19.45</v>
      </c>
      <c r="E22" s="6">
        <f t="shared" si="0"/>
        <v>1647</v>
      </c>
      <c r="F22" s="6">
        <v>1488.2</v>
      </c>
      <c r="G22" s="6">
        <v>122</v>
      </c>
      <c r="H22" s="6"/>
      <c r="I22" s="6"/>
      <c r="J22" s="6">
        <v>36.8</v>
      </c>
      <c r="K22" s="7"/>
    </row>
    <row r="23" spans="1:11" ht="13.5">
      <c r="A23" s="5" t="s">
        <v>27</v>
      </c>
      <c r="B23" s="21"/>
      <c r="C23" s="21"/>
      <c r="D23" s="21">
        <v>0.5</v>
      </c>
      <c r="E23" s="6">
        <f t="shared" si="0"/>
        <v>48.3</v>
      </c>
      <c r="F23" s="6">
        <v>27.3</v>
      </c>
      <c r="G23" s="6">
        <v>15.2</v>
      </c>
      <c r="H23" s="6"/>
      <c r="I23" s="6"/>
      <c r="J23" s="6">
        <v>5.8</v>
      </c>
      <c r="K23" s="7"/>
    </row>
    <row r="24" spans="1:11" ht="26.25">
      <c r="A24" s="5" t="s">
        <v>43</v>
      </c>
      <c r="B24" s="21"/>
      <c r="C24" s="21"/>
      <c r="D24" s="21"/>
      <c r="E24" s="6">
        <f t="shared" si="0"/>
        <v>442.6</v>
      </c>
      <c r="F24" s="6">
        <v>442.6</v>
      </c>
      <c r="G24" s="6"/>
      <c r="H24" s="6"/>
      <c r="I24" s="6"/>
      <c r="J24" s="6"/>
      <c r="K24" s="7"/>
    </row>
    <row r="25" spans="1:11" ht="39">
      <c r="A25" s="5" t="s">
        <v>15</v>
      </c>
      <c r="B25" s="21"/>
      <c r="C25" s="21"/>
      <c r="D25" s="21">
        <v>39.25</v>
      </c>
      <c r="E25" s="6">
        <f t="shared" si="0"/>
        <v>2373.4</v>
      </c>
      <c r="F25" s="6">
        <v>1640.9</v>
      </c>
      <c r="G25" s="6">
        <v>193.3</v>
      </c>
      <c r="H25" s="6">
        <v>183</v>
      </c>
      <c r="I25" s="6"/>
      <c r="J25" s="6">
        <v>356.2</v>
      </c>
      <c r="K25" s="7"/>
    </row>
    <row r="26" spans="1:11" ht="26.25" customHeight="1">
      <c r="A26" s="5" t="s">
        <v>12</v>
      </c>
      <c r="B26" s="21"/>
      <c r="C26" s="21">
        <v>8978</v>
      </c>
      <c r="D26" s="21"/>
      <c r="E26" s="6">
        <f t="shared" si="0"/>
        <v>7366.2</v>
      </c>
      <c r="F26" s="6">
        <v>5809.6</v>
      </c>
      <c r="G26" s="6">
        <v>880.6</v>
      </c>
      <c r="H26" s="6">
        <v>159.7</v>
      </c>
      <c r="I26" s="6">
        <v>28.9</v>
      </c>
      <c r="J26" s="6">
        <v>487.4</v>
      </c>
      <c r="K26" s="7"/>
    </row>
    <row r="27" spans="1:11" ht="18" customHeight="1">
      <c r="A27" s="5" t="s">
        <v>39</v>
      </c>
      <c r="B27" s="21"/>
      <c r="C27" s="21"/>
      <c r="D27" s="21"/>
      <c r="E27" s="6">
        <f t="shared" si="0"/>
        <v>220.9</v>
      </c>
      <c r="F27" s="6"/>
      <c r="G27" s="6"/>
      <c r="H27" s="6">
        <v>220.9</v>
      </c>
      <c r="I27" s="6"/>
      <c r="J27" s="6"/>
      <c r="K27" s="7"/>
    </row>
    <row r="28" spans="1:11" ht="13.5">
      <c r="A28" s="4" t="s">
        <v>40</v>
      </c>
      <c r="B28" s="20"/>
      <c r="C28" s="20">
        <v>1438</v>
      </c>
      <c r="D28" s="20">
        <v>32.6</v>
      </c>
      <c r="E28" s="6">
        <f t="shared" si="0"/>
        <v>2635.1000000000004</v>
      </c>
      <c r="F28" s="6">
        <v>2553.8</v>
      </c>
      <c r="G28" s="6">
        <v>34.4</v>
      </c>
      <c r="H28" s="6"/>
      <c r="I28" s="6"/>
      <c r="J28" s="6">
        <v>46.9</v>
      </c>
      <c r="K28" s="7"/>
    </row>
    <row r="29" spans="1:11" ht="26.25">
      <c r="A29" s="5" t="s">
        <v>36</v>
      </c>
      <c r="B29" s="21"/>
      <c r="C29" s="21"/>
      <c r="D29" s="21"/>
      <c r="E29" s="6">
        <f t="shared" si="0"/>
        <v>293.5</v>
      </c>
      <c r="F29" s="6">
        <v>290.9</v>
      </c>
      <c r="G29" s="6">
        <v>1.3</v>
      </c>
      <c r="H29" s="6"/>
      <c r="I29" s="6"/>
      <c r="J29" s="6">
        <v>1.3</v>
      </c>
      <c r="K29" s="7"/>
    </row>
    <row r="30" spans="1:11" ht="13.5">
      <c r="A30" s="4" t="s">
        <v>13</v>
      </c>
      <c r="B30" s="20"/>
      <c r="C30" s="20"/>
      <c r="D30" s="20"/>
      <c r="E30" s="6">
        <f t="shared" si="0"/>
        <v>63.7</v>
      </c>
      <c r="F30" s="6"/>
      <c r="G30" s="6"/>
      <c r="H30" s="6"/>
      <c r="I30" s="6"/>
      <c r="J30" s="6">
        <v>63.7</v>
      </c>
      <c r="K30" s="7"/>
    </row>
    <row r="31" spans="1:11" ht="26.25">
      <c r="A31" s="5" t="s">
        <v>37</v>
      </c>
      <c r="B31" s="20">
        <v>243</v>
      </c>
      <c r="C31" s="20"/>
      <c r="D31" s="20"/>
      <c r="E31" s="6">
        <f t="shared" si="0"/>
        <v>695.4999999999999</v>
      </c>
      <c r="F31" s="6">
        <v>548.4</v>
      </c>
      <c r="G31" s="6">
        <v>70.8</v>
      </c>
      <c r="H31" s="6"/>
      <c r="I31" s="6"/>
      <c r="J31" s="6">
        <v>76.3</v>
      </c>
      <c r="K31" s="7"/>
    </row>
    <row r="32" spans="1:11" ht="13.5">
      <c r="A32" s="5" t="s">
        <v>38</v>
      </c>
      <c r="B32" s="20"/>
      <c r="C32" s="20"/>
      <c r="D32" s="20"/>
      <c r="E32" s="6">
        <f t="shared" si="0"/>
        <v>254.6</v>
      </c>
      <c r="F32" s="6"/>
      <c r="G32" s="6"/>
      <c r="H32" s="6"/>
      <c r="I32" s="6"/>
      <c r="J32" s="6">
        <v>254.6</v>
      </c>
      <c r="K32" s="7"/>
    </row>
    <row r="33" spans="1:11" ht="13.5">
      <c r="A33" s="4" t="s">
        <v>14</v>
      </c>
      <c r="B33" s="20"/>
      <c r="C33" s="20"/>
      <c r="D33" s="20"/>
      <c r="E33" s="6">
        <f t="shared" si="0"/>
        <v>41.9</v>
      </c>
      <c r="F33" s="6"/>
      <c r="G33" s="6"/>
      <c r="H33" s="6"/>
      <c r="I33" s="6"/>
      <c r="J33" s="6">
        <v>41.9</v>
      </c>
      <c r="K33" s="7"/>
    </row>
    <row r="34" spans="1:11" ht="13.5">
      <c r="A34" s="4" t="s">
        <v>30</v>
      </c>
      <c r="B34" s="20"/>
      <c r="C34" s="20"/>
      <c r="D34" s="20"/>
      <c r="E34" s="6">
        <f t="shared" si="0"/>
        <v>42</v>
      </c>
      <c r="F34" s="6"/>
      <c r="G34" s="6"/>
      <c r="H34" s="6"/>
      <c r="I34" s="6"/>
      <c r="J34" s="6">
        <v>42</v>
      </c>
      <c r="K34" s="7"/>
    </row>
    <row r="35" spans="1:11" ht="26.25">
      <c r="A35" s="5" t="s">
        <v>41</v>
      </c>
      <c r="B35" s="21"/>
      <c r="C35" s="21"/>
      <c r="D35" s="21"/>
      <c r="E35" s="6">
        <f t="shared" si="0"/>
        <v>92.3</v>
      </c>
      <c r="F35" s="6"/>
      <c r="G35" s="6"/>
      <c r="H35" s="6"/>
      <c r="I35" s="6"/>
      <c r="J35" s="6">
        <v>92.3</v>
      </c>
      <c r="K35" s="7"/>
    </row>
    <row r="36" spans="1:11" ht="26.25" customHeight="1">
      <c r="A36" s="5" t="s">
        <v>42</v>
      </c>
      <c r="B36" s="21"/>
      <c r="C36" s="21"/>
      <c r="D36" s="21"/>
      <c r="E36" s="6">
        <f t="shared" si="0"/>
        <v>50.5</v>
      </c>
      <c r="F36" s="6"/>
      <c r="G36" s="6"/>
      <c r="H36" s="6"/>
      <c r="I36" s="6"/>
      <c r="J36" s="6">
        <v>50.5</v>
      </c>
      <c r="K36" s="7"/>
    </row>
    <row r="37" spans="1:11" ht="13.5">
      <c r="A37" s="9" t="s">
        <v>0</v>
      </c>
      <c r="B37" s="22"/>
      <c r="C37" s="22"/>
      <c r="D37" s="22"/>
      <c r="E37" s="6">
        <f t="shared" si="0"/>
        <v>51219.3</v>
      </c>
      <c r="F37" s="8">
        <f>SUM(F4:F34)</f>
        <v>40697.100000000006</v>
      </c>
      <c r="G37" s="6">
        <f>SUM(G4:G34)</f>
        <v>4800.7</v>
      </c>
      <c r="H37" s="6">
        <f>SUM(H4:H34)</f>
        <v>563.6</v>
      </c>
      <c r="I37" s="6">
        <f>SUM(I4:I34)</f>
        <v>1987.4</v>
      </c>
      <c r="J37" s="6">
        <f>SUM(J4:J36)</f>
        <v>3170.5000000000005</v>
      </c>
      <c r="K37" s="7"/>
    </row>
    <row r="39" spans="1:9" ht="17.25">
      <c r="A39" s="1" t="s">
        <v>16</v>
      </c>
      <c r="B39" s="1"/>
      <c r="C39" s="1"/>
      <c r="D39" s="1"/>
      <c r="E39" s="2"/>
      <c r="G39" s="3"/>
      <c r="I39" s="13" t="s">
        <v>17</v>
      </c>
    </row>
    <row r="40" spans="1:7" ht="17.25">
      <c r="A40" s="1"/>
      <c r="B40" s="1"/>
      <c r="C40" s="1"/>
      <c r="D40" s="1"/>
      <c r="G40" s="3"/>
    </row>
  </sheetData>
  <sheetProtection/>
  <mergeCells count="7">
    <mergeCell ref="F3:J3"/>
    <mergeCell ref="E3:E4"/>
    <mergeCell ref="A3:A4"/>
    <mergeCell ref="A1:J1"/>
    <mergeCell ref="D3:D4"/>
    <mergeCell ref="B3:B4"/>
    <mergeCell ref="C3:C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Layout" workbookViewId="0" topLeftCell="A1">
      <selection activeCell="G24" sqref="G24"/>
    </sheetView>
  </sheetViews>
  <sheetFormatPr defaultColWidth="9.140625" defaultRowHeight="12.75"/>
  <cols>
    <col min="1" max="1" width="37.28125" style="0" customWidth="1"/>
    <col min="2" max="2" width="13.7109375" style="0" customWidth="1"/>
    <col min="3" max="3" width="12.57421875" style="0" customWidth="1"/>
    <col min="4" max="5" width="10.421875" style="0" hidden="1" customWidth="1"/>
    <col min="6" max="6" width="11.28125" style="0" hidden="1" customWidth="1"/>
    <col min="7" max="7" width="11.28125" style="0" customWidth="1"/>
    <col min="8" max="8" width="16.140625" style="0" customWidth="1"/>
    <col min="9" max="9" width="14.28125" style="0" hidden="1" customWidth="1"/>
    <col min="10" max="10" width="14.57421875" style="0" hidden="1" customWidth="1"/>
    <col min="11" max="11" width="9.7109375" style="0" hidden="1" customWidth="1"/>
    <col min="12" max="12" width="8.28125" style="0" hidden="1" customWidth="1"/>
    <col min="13" max="13" width="14.28125" style="0" hidden="1" customWidth="1"/>
  </cols>
  <sheetData>
    <row r="1" spans="1:13" ht="54" customHeight="1">
      <c r="A1" s="46" t="s">
        <v>61</v>
      </c>
      <c r="B1" s="46"/>
      <c r="C1" s="46"/>
      <c r="D1" s="47"/>
      <c r="E1" s="47"/>
      <c r="F1" s="47"/>
      <c r="G1" s="47"/>
      <c r="H1" s="47"/>
      <c r="I1" s="47"/>
      <c r="J1" s="48"/>
      <c r="K1" s="49"/>
      <c r="L1" s="49"/>
      <c r="M1" s="49"/>
    </row>
    <row r="2" ht="18" customHeight="1" thickBot="1"/>
    <row r="3" spans="1:13" ht="18.75" customHeight="1">
      <c r="A3" s="43" t="s">
        <v>1</v>
      </c>
      <c r="B3" s="43" t="s">
        <v>60</v>
      </c>
      <c r="C3" s="43" t="s">
        <v>59</v>
      </c>
      <c r="D3" s="50" t="s">
        <v>31</v>
      </c>
      <c r="E3" s="50"/>
      <c r="F3" s="52" t="s">
        <v>32</v>
      </c>
      <c r="G3" s="33" t="s">
        <v>65</v>
      </c>
      <c r="H3" s="54" t="s">
        <v>63</v>
      </c>
      <c r="I3" s="40" t="s">
        <v>2</v>
      </c>
      <c r="J3" s="41"/>
      <c r="K3" s="41"/>
      <c r="L3" s="41"/>
      <c r="M3" s="42"/>
    </row>
    <row r="4" spans="1:13" ht="42.75" customHeight="1" thickBot="1">
      <c r="A4" s="45"/>
      <c r="B4" s="56"/>
      <c r="C4" s="56"/>
      <c r="D4" s="51"/>
      <c r="E4" s="51"/>
      <c r="F4" s="53"/>
      <c r="G4" s="32" t="s">
        <v>69</v>
      </c>
      <c r="H4" s="55"/>
      <c r="I4" s="10" t="s">
        <v>3</v>
      </c>
      <c r="J4" s="11" t="s">
        <v>4</v>
      </c>
      <c r="K4" s="34" t="s">
        <v>5</v>
      </c>
      <c r="L4" s="35" t="s">
        <v>6</v>
      </c>
      <c r="M4" s="12" t="s">
        <v>7</v>
      </c>
    </row>
    <row r="5" spans="1:13" ht="15.75" customHeight="1">
      <c r="A5" s="18" t="s">
        <v>20</v>
      </c>
      <c r="B5" s="18">
        <v>6700</v>
      </c>
      <c r="C5" s="18"/>
      <c r="D5" s="19">
        <v>290</v>
      </c>
      <c r="E5" s="19"/>
      <c r="F5" s="17">
        <v>77</v>
      </c>
      <c r="G5" s="17">
        <v>6700</v>
      </c>
      <c r="H5" s="6">
        <f>SUM(I5:M5)</f>
        <v>8043.099999999999</v>
      </c>
      <c r="I5" s="14">
        <v>5797</v>
      </c>
      <c r="J5" s="15">
        <v>958.9</v>
      </c>
      <c r="K5" s="15"/>
      <c r="L5" s="16">
        <v>1135.7</v>
      </c>
      <c r="M5" s="16">
        <v>151.5</v>
      </c>
    </row>
    <row r="6" spans="1:14" ht="13.5">
      <c r="A6" s="4" t="s">
        <v>18</v>
      </c>
      <c r="B6" s="4">
        <v>2279.5</v>
      </c>
      <c r="C6" s="4">
        <v>12085.9</v>
      </c>
      <c r="D6" s="20">
        <v>880</v>
      </c>
      <c r="E6" s="20"/>
      <c r="F6" s="20">
        <v>138.4</v>
      </c>
      <c r="G6" s="20">
        <v>14365.4</v>
      </c>
      <c r="H6" s="6">
        <f>SUM(I6:M6)</f>
        <v>17153.6</v>
      </c>
      <c r="I6" s="6">
        <v>14282.3</v>
      </c>
      <c r="J6" s="6">
        <v>1760.3</v>
      </c>
      <c r="K6" s="6"/>
      <c r="L6" s="6">
        <v>750</v>
      </c>
      <c r="M6" s="6">
        <v>361</v>
      </c>
      <c r="N6" s="7"/>
    </row>
    <row r="7" spans="1:14" ht="13.5">
      <c r="A7" s="4" t="s">
        <v>34</v>
      </c>
      <c r="B7" s="4">
        <v>293.5</v>
      </c>
      <c r="C7" s="4">
        <v>1051.2</v>
      </c>
      <c r="D7" s="20">
        <v>76</v>
      </c>
      <c r="E7" s="20"/>
      <c r="F7" s="20">
        <v>16</v>
      </c>
      <c r="G7" s="20">
        <v>1344.7</v>
      </c>
      <c r="H7" s="6">
        <f>SUM(I7:M7)</f>
        <v>2008.4999999999998</v>
      </c>
      <c r="I7" s="6">
        <v>1787.8</v>
      </c>
      <c r="J7" s="6">
        <v>78.6</v>
      </c>
      <c r="K7" s="6"/>
      <c r="L7" s="6">
        <v>57.8</v>
      </c>
      <c r="M7" s="6">
        <v>84.3</v>
      </c>
      <c r="N7" s="7"/>
    </row>
    <row r="8" spans="1:14" ht="26.25">
      <c r="A8" s="5" t="s">
        <v>19</v>
      </c>
      <c r="B8" s="5">
        <v>563</v>
      </c>
      <c r="C8" s="5"/>
      <c r="D8" s="21">
        <v>313</v>
      </c>
      <c r="E8" s="21"/>
      <c r="F8" s="21">
        <v>14</v>
      </c>
      <c r="G8" s="21">
        <v>563</v>
      </c>
      <c r="H8" s="6">
        <v>1699.5</v>
      </c>
      <c r="I8" s="6">
        <v>590.4</v>
      </c>
      <c r="J8" s="6">
        <v>45</v>
      </c>
      <c r="K8" s="6"/>
      <c r="L8" s="6"/>
      <c r="M8" s="6">
        <v>65</v>
      </c>
      <c r="N8" s="7"/>
    </row>
    <row r="9" spans="1:14" ht="13.5" hidden="1">
      <c r="A9" s="4" t="s">
        <v>21</v>
      </c>
      <c r="B9" s="4">
        <v>70</v>
      </c>
      <c r="C9" s="4"/>
      <c r="D9" s="20">
        <v>352</v>
      </c>
      <c r="E9" s="20"/>
      <c r="F9" s="20">
        <v>14</v>
      </c>
      <c r="G9" s="20">
        <v>182</v>
      </c>
      <c r="H9" s="6">
        <f>SUM(I9:M9)</f>
        <v>550.7</v>
      </c>
      <c r="I9" s="6">
        <v>474.7</v>
      </c>
      <c r="J9" s="6">
        <v>26</v>
      </c>
      <c r="K9" s="6"/>
      <c r="L9" s="6">
        <v>15</v>
      </c>
      <c r="M9" s="6">
        <v>35</v>
      </c>
      <c r="N9" s="7"/>
    </row>
    <row r="10" spans="1:14" ht="13.5" hidden="1">
      <c r="A10" s="4" t="s">
        <v>22</v>
      </c>
      <c r="B10" s="4">
        <v>50</v>
      </c>
      <c r="C10" s="4"/>
      <c r="D10" s="20">
        <v>319</v>
      </c>
      <c r="E10" s="20"/>
      <c r="F10" s="20">
        <v>13</v>
      </c>
      <c r="G10" s="20">
        <v>131</v>
      </c>
      <c r="H10" s="6">
        <f aca="true" t="shared" si="0" ref="H10:H40">SUM(I10:M10)</f>
        <v>395.4</v>
      </c>
      <c r="I10" s="6">
        <v>323.4</v>
      </c>
      <c r="J10" s="6">
        <v>27</v>
      </c>
      <c r="K10" s="6"/>
      <c r="L10" s="6"/>
      <c r="M10" s="6">
        <v>45</v>
      </c>
      <c r="N10" s="7"/>
    </row>
    <row r="11" spans="1:14" ht="13.5" hidden="1">
      <c r="A11" s="4" t="s">
        <v>35</v>
      </c>
      <c r="B11" s="4">
        <v>10</v>
      </c>
      <c r="C11" s="4"/>
      <c r="D11" s="20"/>
      <c r="E11" s="20"/>
      <c r="F11" s="20"/>
      <c r="G11" s="20">
        <v>18</v>
      </c>
      <c r="H11" s="6">
        <f t="shared" si="0"/>
        <v>53</v>
      </c>
      <c r="I11" s="6">
        <v>53</v>
      </c>
      <c r="J11" s="6"/>
      <c r="K11" s="6"/>
      <c r="L11" s="6"/>
      <c r="M11" s="6"/>
      <c r="N11" s="7"/>
    </row>
    <row r="12" spans="1:14" ht="13.5" hidden="1">
      <c r="A12" s="4" t="s">
        <v>8</v>
      </c>
      <c r="B12" s="4"/>
      <c r="C12" s="4"/>
      <c r="D12" s="20"/>
      <c r="E12" s="20"/>
      <c r="F12" s="20"/>
      <c r="G12" s="20"/>
      <c r="H12" s="6">
        <f t="shared" si="0"/>
        <v>469</v>
      </c>
      <c r="I12" s="6">
        <v>441.2</v>
      </c>
      <c r="J12" s="6">
        <v>15.6</v>
      </c>
      <c r="K12" s="6"/>
      <c r="L12" s="6"/>
      <c r="M12" s="6">
        <v>12.2</v>
      </c>
      <c r="N12" s="7"/>
    </row>
    <row r="13" spans="1:14" ht="23.25" customHeight="1">
      <c r="A13" s="5" t="s">
        <v>11</v>
      </c>
      <c r="B13" s="5">
        <v>50</v>
      </c>
      <c r="C13" s="5"/>
      <c r="D13" s="21"/>
      <c r="E13" s="21"/>
      <c r="F13" s="21"/>
      <c r="G13" s="21">
        <v>50</v>
      </c>
      <c r="H13" s="6">
        <f t="shared" si="0"/>
        <v>357.79999999999995</v>
      </c>
      <c r="I13" s="6">
        <v>327.9</v>
      </c>
      <c r="J13" s="6">
        <v>7.2</v>
      </c>
      <c r="K13" s="6"/>
      <c r="L13" s="6"/>
      <c r="M13" s="6">
        <v>22.7</v>
      </c>
      <c r="N13" s="7"/>
    </row>
    <row r="14" spans="1:14" ht="13.5">
      <c r="A14" s="4" t="s">
        <v>9</v>
      </c>
      <c r="B14" s="4">
        <v>20</v>
      </c>
      <c r="C14" s="4"/>
      <c r="D14" s="20"/>
      <c r="E14" s="20"/>
      <c r="F14" s="20"/>
      <c r="G14" s="20">
        <v>20</v>
      </c>
      <c r="H14" s="6">
        <f t="shared" si="0"/>
        <v>784.3</v>
      </c>
      <c r="I14" s="6">
        <v>421.1</v>
      </c>
      <c r="J14" s="6">
        <v>13.2</v>
      </c>
      <c r="K14" s="6"/>
      <c r="L14" s="6"/>
      <c r="M14" s="6">
        <v>350</v>
      </c>
      <c r="N14" s="7"/>
    </row>
    <row r="15" spans="1:14" ht="14.25" customHeight="1">
      <c r="A15" s="5" t="s">
        <v>10</v>
      </c>
      <c r="B15" s="5">
        <v>7.2</v>
      </c>
      <c r="C15" s="5"/>
      <c r="D15" s="21"/>
      <c r="E15" s="21"/>
      <c r="F15" s="21"/>
      <c r="G15" s="21">
        <v>7.2</v>
      </c>
      <c r="H15" s="6">
        <f t="shared" si="0"/>
        <v>7.2</v>
      </c>
      <c r="I15" s="6"/>
      <c r="J15" s="6"/>
      <c r="K15" s="6"/>
      <c r="L15" s="6"/>
      <c r="M15" s="6">
        <v>7.2</v>
      </c>
      <c r="N15" s="7"/>
    </row>
    <row r="16" spans="1:14" ht="14.25" customHeight="1">
      <c r="A16" s="5" t="s">
        <v>23</v>
      </c>
      <c r="B16" s="5">
        <v>22.3</v>
      </c>
      <c r="C16" s="5"/>
      <c r="D16" s="21">
        <v>3</v>
      </c>
      <c r="E16" s="21"/>
      <c r="F16" s="21"/>
      <c r="G16" s="21">
        <v>22.3</v>
      </c>
      <c r="H16" s="6">
        <f t="shared" si="0"/>
        <v>22.3</v>
      </c>
      <c r="I16" s="6"/>
      <c r="J16" s="6"/>
      <c r="K16" s="6"/>
      <c r="L16" s="6"/>
      <c r="M16" s="6">
        <v>22.3</v>
      </c>
      <c r="N16" s="7"/>
    </row>
    <row r="17" spans="1:14" ht="14.25" customHeight="1">
      <c r="A17" s="31" t="s">
        <v>55</v>
      </c>
      <c r="B17" s="29">
        <v>9935.5</v>
      </c>
      <c r="C17" s="29">
        <v>13137.1</v>
      </c>
      <c r="D17" s="21"/>
      <c r="E17" s="21"/>
      <c r="F17" s="21"/>
      <c r="G17" s="36">
        <v>23072.6</v>
      </c>
      <c r="H17" s="6">
        <v>30076.3</v>
      </c>
      <c r="I17" s="6"/>
      <c r="J17" s="6"/>
      <c r="K17" s="6"/>
      <c r="L17" s="6"/>
      <c r="M17" s="6"/>
      <c r="N17" s="7"/>
    </row>
    <row r="18" spans="1:14" ht="31.5" customHeight="1">
      <c r="A18" s="5" t="s">
        <v>24</v>
      </c>
      <c r="B18" s="5">
        <v>505</v>
      </c>
      <c r="C18" s="5"/>
      <c r="D18" s="21"/>
      <c r="E18" s="21"/>
      <c r="F18" s="21">
        <v>22</v>
      </c>
      <c r="G18" s="21">
        <v>505</v>
      </c>
      <c r="H18" s="6">
        <f t="shared" si="0"/>
        <v>2209.2000000000003</v>
      </c>
      <c r="I18" s="6">
        <v>1624.2</v>
      </c>
      <c r="J18" s="6">
        <v>315.6</v>
      </c>
      <c r="K18" s="6"/>
      <c r="L18" s="6"/>
      <c r="M18" s="6">
        <v>269.4</v>
      </c>
      <c r="N18" s="7"/>
    </row>
    <row r="19" spans="1:14" ht="15.75" customHeight="1">
      <c r="A19" s="5" t="s">
        <v>33</v>
      </c>
      <c r="B19" s="5">
        <v>35</v>
      </c>
      <c r="C19" s="5"/>
      <c r="D19" s="21"/>
      <c r="E19" s="21"/>
      <c r="F19" s="21">
        <v>1.5</v>
      </c>
      <c r="G19" s="21">
        <v>35</v>
      </c>
      <c r="H19" s="6">
        <f t="shared" si="0"/>
        <v>158.39999999999998</v>
      </c>
      <c r="I19" s="6">
        <v>91.4</v>
      </c>
      <c r="J19" s="6">
        <v>48.3</v>
      </c>
      <c r="K19" s="6"/>
      <c r="L19" s="6"/>
      <c r="M19" s="6">
        <v>18.7</v>
      </c>
      <c r="N19" s="7"/>
    </row>
    <row r="20" spans="1:14" ht="26.25">
      <c r="A20" s="5" t="s">
        <v>25</v>
      </c>
      <c r="B20" s="5">
        <v>314</v>
      </c>
      <c r="C20" s="5"/>
      <c r="D20" s="21"/>
      <c r="E20" s="21"/>
      <c r="F20" s="21">
        <v>20</v>
      </c>
      <c r="G20" s="21">
        <v>314</v>
      </c>
      <c r="H20" s="6">
        <f t="shared" si="0"/>
        <v>1872</v>
      </c>
      <c r="I20" s="6">
        <v>1524.8</v>
      </c>
      <c r="J20" s="6">
        <v>182.3</v>
      </c>
      <c r="K20" s="6"/>
      <c r="L20" s="6"/>
      <c r="M20" s="6">
        <v>164.9</v>
      </c>
      <c r="N20" s="7"/>
    </row>
    <row r="21" spans="1:14" ht="26.25">
      <c r="A21" s="5" t="s">
        <v>29</v>
      </c>
      <c r="B21" s="5">
        <v>31</v>
      </c>
      <c r="C21" s="5"/>
      <c r="D21" s="21"/>
      <c r="E21" s="21"/>
      <c r="F21" s="21">
        <v>1</v>
      </c>
      <c r="G21" s="21">
        <v>31</v>
      </c>
      <c r="H21" s="6">
        <f t="shared" si="0"/>
        <v>106.5</v>
      </c>
      <c r="I21" s="6">
        <v>102.1</v>
      </c>
      <c r="J21" s="6"/>
      <c r="K21" s="6"/>
      <c r="L21" s="6"/>
      <c r="M21" s="6">
        <v>4.4</v>
      </c>
      <c r="N21" s="7"/>
    </row>
    <row r="22" spans="1:14" ht="26.25" hidden="1">
      <c r="A22" s="5" t="s">
        <v>26</v>
      </c>
      <c r="B22" s="5">
        <v>20</v>
      </c>
      <c r="C22" s="5"/>
      <c r="D22" s="21">
        <v>4</v>
      </c>
      <c r="E22" s="21"/>
      <c r="F22" s="21">
        <v>0.7</v>
      </c>
      <c r="G22" s="21">
        <v>20</v>
      </c>
      <c r="H22" s="6">
        <f t="shared" si="0"/>
        <v>60.400000000000006</v>
      </c>
      <c r="I22" s="6">
        <v>54.1</v>
      </c>
      <c r="J22" s="6">
        <v>5.1</v>
      </c>
      <c r="K22" s="6"/>
      <c r="L22" s="6"/>
      <c r="M22" s="6">
        <v>1.2</v>
      </c>
      <c r="N22" s="7"/>
    </row>
    <row r="23" spans="1:14" ht="26.25">
      <c r="A23" s="5" t="s">
        <v>28</v>
      </c>
      <c r="B23" s="5">
        <v>850</v>
      </c>
      <c r="C23" s="5"/>
      <c r="D23" s="21">
        <v>120</v>
      </c>
      <c r="E23" s="21"/>
      <c r="F23" s="21">
        <v>19.45</v>
      </c>
      <c r="G23" s="21">
        <v>850</v>
      </c>
      <c r="H23" s="6">
        <v>1707.4</v>
      </c>
      <c r="I23" s="6">
        <v>1488.2</v>
      </c>
      <c r="J23" s="6">
        <v>122</v>
      </c>
      <c r="K23" s="6"/>
      <c r="L23" s="6"/>
      <c r="M23" s="6">
        <v>36.8</v>
      </c>
      <c r="N23" s="7"/>
    </row>
    <row r="24" spans="1:14" ht="13.5">
      <c r="A24" s="5" t="s">
        <v>27</v>
      </c>
      <c r="B24" s="5">
        <v>15</v>
      </c>
      <c r="C24" s="5"/>
      <c r="D24" s="21"/>
      <c r="E24" s="21"/>
      <c r="F24" s="21">
        <v>0.5</v>
      </c>
      <c r="G24" s="21">
        <v>15</v>
      </c>
      <c r="H24" s="6">
        <f t="shared" si="0"/>
        <v>48.3</v>
      </c>
      <c r="I24" s="6">
        <v>27.3</v>
      </c>
      <c r="J24" s="6">
        <v>15.2</v>
      </c>
      <c r="K24" s="6"/>
      <c r="L24" s="6"/>
      <c r="M24" s="6">
        <v>5.8</v>
      </c>
      <c r="N24" s="7"/>
    </row>
    <row r="25" spans="1:14" ht="26.25">
      <c r="A25" s="5" t="s">
        <v>43</v>
      </c>
      <c r="B25" s="5">
        <v>50</v>
      </c>
      <c r="C25" s="5"/>
      <c r="D25" s="21"/>
      <c r="E25" s="21"/>
      <c r="F25" s="21"/>
      <c r="G25" s="21">
        <v>50</v>
      </c>
      <c r="H25" s="6">
        <f t="shared" si="0"/>
        <v>442.6</v>
      </c>
      <c r="I25" s="6">
        <v>442.6</v>
      </c>
      <c r="J25" s="6"/>
      <c r="K25" s="6"/>
      <c r="L25" s="6"/>
      <c r="M25" s="6"/>
      <c r="N25" s="7"/>
    </row>
    <row r="26" spans="1:14" ht="13.5" hidden="1">
      <c r="A26" s="29" t="s">
        <v>57</v>
      </c>
      <c r="B26" s="29">
        <v>1450</v>
      </c>
      <c r="C26" s="5"/>
      <c r="D26" s="21"/>
      <c r="E26" s="21"/>
      <c r="F26" s="21"/>
      <c r="G26" s="21"/>
      <c r="H26" s="6"/>
      <c r="I26" s="6"/>
      <c r="J26" s="6"/>
      <c r="K26" s="6"/>
      <c r="L26" s="6"/>
      <c r="M26" s="6"/>
      <c r="N26" s="7"/>
    </row>
    <row r="27" spans="1:14" ht="13.5">
      <c r="A27" s="29" t="s">
        <v>66</v>
      </c>
      <c r="B27" s="29">
        <v>1800</v>
      </c>
      <c r="C27" s="31"/>
      <c r="D27" s="36"/>
      <c r="E27" s="36"/>
      <c r="F27" s="36"/>
      <c r="G27" s="38">
        <v>1800</v>
      </c>
      <c r="H27" s="6">
        <v>6544.4</v>
      </c>
      <c r="I27" s="6"/>
      <c r="J27" s="6"/>
      <c r="K27" s="6"/>
      <c r="L27" s="6"/>
      <c r="M27" s="6"/>
      <c r="N27" s="7"/>
    </row>
    <row r="28" spans="1:14" ht="39">
      <c r="A28" s="5" t="s">
        <v>15</v>
      </c>
      <c r="B28" s="5">
        <v>156.3</v>
      </c>
      <c r="C28" s="5">
        <v>1243.7</v>
      </c>
      <c r="D28" s="21"/>
      <c r="E28" s="21"/>
      <c r="F28" s="21">
        <v>39.25</v>
      </c>
      <c r="G28" s="21">
        <v>1400</v>
      </c>
      <c r="H28" s="6">
        <f t="shared" si="0"/>
        <v>2373.4</v>
      </c>
      <c r="I28" s="6">
        <v>1640.9</v>
      </c>
      <c r="J28" s="6">
        <v>193.3</v>
      </c>
      <c r="K28" s="6">
        <v>183</v>
      </c>
      <c r="L28" s="6"/>
      <c r="M28" s="6">
        <v>356.2</v>
      </c>
      <c r="N28" s="7"/>
    </row>
    <row r="29" spans="1:14" ht="26.25" customHeight="1">
      <c r="A29" s="5" t="s">
        <v>12</v>
      </c>
      <c r="B29" s="5">
        <v>951.4</v>
      </c>
      <c r="C29" s="5">
        <v>5635.7</v>
      </c>
      <c r="D29" s="21" t="s">
        <v>53</v>
      </c>
      <c r="E29" s="21"/>
      <c r="F29" s="21"/>
      <c r="G29" s="21">
        <v>6587.1</v>
      </c>
      <c r="H29" s="6">
        <f t="shared" si="0"/>
        <v>7366.2</v>
      </c>
      <c r="I29" s="6">
        <v>5809.6</v>
      </c>
      <c r="J29" s="6">
        <v>880.6</v>
      </c>
      <c r="K29" s="6">
        <v>159.7</v>
      </c>
      <c r="L29" s="6">
        <v>28.9</v>
      </c>
      <c r="M29" s="6">
        <v>487.4</v>
      </c>
      <c r="N29" s="7"/>
    </row>
    <row r="30" spans="1:14" ht="18" customHeight="1">
      <c r="A30" s="5" t="s">
        <v>39</v>
      </c>
      <c r="B30" s="5"/>
      <c r="C30" s="5"/>
      <c r="D30" s="21"/>
      <c r="E30" s="21"/>
      <c r="F30" s="21"/>
      <c r="G30" s="21"/>
      <c r="H30" s="6">
        <f t="shared" si="0"/>
        <v>220.9</v>
      </c>
      <c r="I30" s="6"/>
      <c r="J30" s="6"/>
      <c r="K30" s="6">
        <v>220.9</v>
      </c>
      <c r="L30" s="6"/>
      <c r="M30" s="6"/>
      <c r="N30" s="7"/>
    </row>
    <row r="31" spans="1:14" ht="18" customHeight="1" hidden="1">
      <c r="A31" s="29" t="s">
        <v>56</v>
      </c>
      <c r="B31" s="29">
        <v>1107.7</v>
      </c>
      <c r="C31" s="28">
        <v>6879.4</v>
      </c>
      <c r="D31" s="21"/>
      <c r="E31" s="21"/>
      <c r="F31" s="21"/>
      <c r="G31" s="21"/>
      <c r="H31" s="6"/>
      <c r="I31" s="6"/>
      <c r="J31" s="6"/>
      <c r="K31" s="6"/>
      <c r="L31" s="6"/>
      <c r="M31" s="6"/>
      <c r="N31" s="7"/>
    </row>
    <row r="32" spans="1:14" ht="18" customHeight="1">
      <c r="A32" s="29" t="s">
        <v>67</v>
      </c>
      <c r="B32" s="29">
        <v>1107.7</v>
      </c>
      <c r="C32" s="29">
        <v>6879.4</v>
      </c>
      <c r="D32" s="36"/>
      <c r="E32" s="36"/>
      <c r="F32" s="36"/>
      <c r="G32" s="38">
        <v>7987.1</v>
      </c>
      <c r="H32" s="6">
        <f>H28+H29+H30</f>
        <v>9960.5</v>
      </c>
      <c r="I32" s="6"/>
      <c r="J32" s="6"/>
      <c r="K32" s="6"/>
      <c r="L32" s="6"/>
      <c r="M32" s="6"/>
      <c r="N32" s="7"/>
    </row>
    <row r="33" spans="1:14" ht="13.5">
      <c r="A33" s="4" t="s">
        <v>40</v>
      </c>
      <c r="B33" s="4">
        <v>1317</v>
      </c>
      <c r="C33" s="4"/>
      <c r="D33" s="20" t="s">
        <v>54</v>
      </c>
      <c r="E33" s="20"/>
      <c r="F33" s="20">
        <v>32.6</v>
      </c>
      <c r="G33" s="20">
        <v>1317</v>
      </c>
      <c r="H33" s="6">
        <f t="shared" si="0"/>
        <v>2635.1000000000004</v>
      </c>
      <c r="I33" s="6">
        <v>2553.8</v>
      </c>
      <c r="J33" s="6">
        <v>34.4</v>
      </c>
      <c r="K33" s="6"/>
      <c r="L33" s="6"/>
      <c r="M33" s="6">
        <v>46.9</v>
      </c>
      <c r="N33" s="7"/>
    </row>
    <row r="34" spans="1:14" ht="26.25">
      <c r="A34" s="5" t="s">
        <v>36</v>
      </c>
      <c r="B34" s="5">
        <v>100</v>
      </c>
      <c r="C34" s="5"/>
      <c r="D34" s="21"/>
      <c r="E34" s="21"/>
      <c r="F34" s="21"/>
      <c r="G34" s="21">
        <v>100</v>
      </c>
      <c r="H34" s="6">
        <f t="shared" si="0"/>
        <v>293.5</v>
      </c>
      <c r="I34" s="6">
        <v>290.9</v>
      </c>
      <c r="J34" s="6">
        <v>1.3</v>
      </c>
      <c r="K34" s="6"/>
      <c r="L34" s="6"/>
      <c r="M34" s="6">
        <v>1.3</v>
      </c>
      <c r="N34" s="7"/>
    </row>
    <row r="35" spans="1:14" ht="13.5" hidden="1">
      <c r="A35" s="4"/>
      <c r="B35" s="4"/>
      <c r="C35" s="4"/>
      <c r="D35" s="20"/>
      <c r="E35" s="20"/>
      <c r="F35" s="20"/>
      <c r="G35" s="20"/>
      <c r="H35" s="6"/>
      <c r="I35" s="6"/>
      <c r="J35" s="6"/>
      <c r="K35" s="6"/>
      <c r="L35" s="6"/>
      <c r="M35" s="6"/>
      <c r="N35" s="7"/>
    </row>
    <row r="36" spans="1:14" ht="13.5" hidden="1">
      <c r="A36" s="5"/>
      <c r="B36" s="5"/>
      <c r="C36" s="5"/>
      <c r="D36" s="20"/>
      <c r="E36" s="20"/>
      <c r="F36" s="20"/>
      <c r="G36" s="20"/>
      <c r="H36" s="6"/>
      <c r="I36" s="6"/>
      <c r="J36" s="6"/>
      <c r="K36" s="6"/>
      <c r="L36" s="6"/>
      <c r="M36" s="6"/>
      <c r="N36" s="7"/>
    </row>
    <row r="37" spans="1:14" ht="13.5" hidden="1">
      <c r="A37" s="5" t="s">
        <v>38</v>
      </c>
      <c r="B37" s="5"/>
      <c r="C37" s="5"/>
      <c r="D37" s="20"/>
      <c r="E37" s="20"/>
      <c r="F37" s="20"/>
      <c r="G37" s="20"/>
      <c r="H37" s="6">
        <f t="shared" si="0"/>
        <v>254.6</v>
      </c>
      <c r="I37" s="6"/>
      <c r="J37" s="6"/>
      <c r="K37" s="6"/>
      <c r="L37" s="6"/>
      <c r="M37" s="6">
        <v>254.6</v>
      </c>
      <c r="N37" s="7"/>
    </row>
    <row r="38" spans="1:14" ht="13.5">
      <c r="A38" s="4" t="s">
        <v>14</v>
      </c>
      <c r="B38" s="4">
        <v>41.9</v>
      </c>
      <c r="C38" s="4"/>
      <c r="D38" s="20"/>
      <c r="E38" s="20"/>
      <c r="F38" s="20"/>
      <c r="G38" s="20">
        <v>41.9</v>
      </c>
      <c r="H38" s="6">
        <f t="shared" si="0"/>
        <v>41.9</v>
      </c>
      <c r="I38" s="6"/>
      <c r="J38" s="6"/>
      <c r="K38" s="6"/>
      <c r="L38" s="6"/>
      <c r="M38" s="6">
        <v>41.9</v>
      </c>
      <c r="N38" s="7"/>
    </row>
    <row r="39" spans="1:14" ht="13.5">
      <c r="A39" s="4" t="s">
        <v>30</v>
      </c>
      <c r="B39" s="4">
        <v>42</v>
      </c>
      <c r="C39" s="4"/>
      <c r="D39" s="20"/>
      <c r="E39" s="20"/>
      <c r="F39" s="20"/>
      <c r="G39" s="20">
        <v>42</v>
      </c>
      <c r="H39" s="6">
        <f t="shared" si="0"/>
        <v>42</v>
      </c>
      <c r="I39" s="6"/>
      <c r="J39" s="6"/>
      <c r="K39" s="6"/>
      <c r="L39" s="6"/>
      <c r="M39" s="6">
        <v>42</v>
      </c>
      <c r="N39" s="7"/>
    </row>
    <row r="40" spans="1:14" ht="26.25">
      <c r="A40" s="5" t="s">
        <v>41</v>
      </c>
      <c r="B40" s="5">
        <v>50</v>
      </c>
      <c r="C40" s="5"/>
      <c r="D40" s="21"/>
      <c r="E40" s="21"/>
      <c r="F40" s="21"/>
      <c r="G40" s="21">
        <v>50</v>
      </c>
      <c r="H40" s="6">
        <f t="shared" si="0"/>
        <v>92.3</v>
      </c>
      <c r="I40" s="6"/>
      <c r="J40" s="6"/>
      <c r="K40" s="6"/>
      <c r="L40" s="6"/>
      <c r="M40" s="6">
        <v>92.3</v>
      </c>
      <c r="N40" s="7"/>
    </row>
    <row r="41" spans="1:14" ht="26.25">
      <c r="A41" s="5" t="s">
        <v>42</v>
      </c>
      <c r="B41" s="5">
        <v>20.5</v>
      </c>
      <c r="C41" s="5"/>
      <c r="D41" s="21"/>
      <c r="E41" s="21"/>
      <c r="F41" s="21"/>
      <c r="G41" s="21">
        <v>20.5</v>
      </c>
      <c r="H41" s="6">
        <v>50.5</v>
      </c>
      <c r="I41" s="6"/>
      <c r="J41" s="6"/>
      <c r="K41" s="6"/>
      <c r="L41" s="6"/>
      <c r="M41" s="6">
        <v>50.5</v>
      </c>
      <c r="N41" s="7"/>
    </row>
    <row r="42" spans="1:14" ht="13.5" hidden="1">
      <c r="A42" s="29" t="s">
        <v>58</v>
      </c>
      <c r="B42" s="29">
        <v>854.4</v>
      </c>
      <c r="C42" s="5"/>
      <c r="D42" s="21"/>
      <c r="E42" s="21"/>
      <c r="F42" s="21"/>
      <c r="G42" s="21"/>
      <c r="H42" s="6"/>
      <c r="I42" s="6"/>
      <c r="J42" s="6"/>
      <c r="K42" s="6"/>
      <c r="L42" s="6"/>
      <c r="M42" s="6"/>
      <c r="N42" s="7"/>
    </row>
    <row r="43" spans="1:14" ht="13.5">
      <c r="A43" s="29" t="s">
        <v>68</v>
      </c>
      <c r="B43" s="29">
        <v>1571.4</v>
      </c>
      <c r="C43" s="5"/>
      <c r="D43" s="21"/>
      <c r="E43" s="21"/>
      <c r="F43" s="21"/>
      <c r="G43" s="38">
        <v>1571.4</v>
      </c>
      <c r="H43" s="6">
        <v>3155.3</v>
      </c>
      <c r="I43" s="6"/>
      <c r="J43" s="6"/>
      <c r="K43" s="6"/>
      <c r="L43" s="6"/>
      <c r="M43" s="6"/>
      <c r="N43" s="7"/>
    </row>
    <row r="44" spans="1:14" ht="26.25">
      <c r="A44" s="29" t="s">
        <v>37</v>
      </c>
      <c r="B44" s="29">
        <v>350</v>
      </c>
      <c r="C44" s="5"/>
      <c r="D44" s="20">
        <v>243</v>
      </c>
      <c r="E44" s="20"/>
      <c r="F44" s="20"/>
      <c r="G44" s="39">
        <v>350</v>
      </c>
      <c r="H44" s="6">
        <f>SUM(I44:M44)</f>
        <v>695.4999999999999</v>
      </c>
      <c r="I44" s="6">
        <v>548.4</v>
      </c>
      <c r="J44" s="6">
        <v>70.8</v>
      </c>
      <c r="K44" s="6"/>
      <c r="L44" s="6"/>
      <c r="M44" s="6">
        <v>76.3</v>
      </c>
      <c r="N44" s="7"/>
    </row>
    <row r="45" spans="1:14" ht="26.25" customHeight="1">
      <c r="A45" s="30" t="s">
        <v>13</v>
      </c>
      <c r="B45" s="29">
        <v>63.7</v>
      </c>
      <c r="C45" s="5"/>
      <c r="D45" s="21"/>
      <c r="E45" s="21"/>
      <c r="F45" s="21"/>
      <c r="G45" s="38">
        <v>63.7</v>
      </c>
      <c r="H45" s="6">
        <v>63.7</v>
      </c>
      <c r="I45" s="6"/>
      <c r="J45" s="6"/>
      <c r="K45" s="6"/>
      <c r="L45" s="6"/>
      <c r="M45" s="6">
        <v>63.7</v>
      </c>
      <c r="N45" s="7"/>
    </row>
    <row r="46" spans="1:14" ht="13.5">
      <c r="A46" s="9" t="s">
        <v>0</v>
      </c>
      <c r="B46" s="9">
        <f>B17+B27+B32+B43+B44+B45</f>
        <v>14828.300000000001</v>
      </c>
      <c r="C46" s="9">
        <v>20016.5</v>
      </c>
      <c r="D46" s="22"/>
      <c r="E46" s="22"/>
      <c r="F46" s="22"/>
      <c r="G46" s="22">
        <f>G17+G27+G32+G43+G44+G45</f>
        <v>34844.799999999996</v>
      </c>
      <c r="H46" s="6">
        <f>H17+H27+H32+H43+H44+H45</f>
        <v>50495.7</v>
      </c>
      <c r="I46" s="8">
        <f>SUM(I4:I39)</f>
        <v>40148.700000000004</v>
      </c>
      <c r="J46" s="6">
        <f>SUM(J4:J39)</f>
        <v>4729.9</v>
      </c>
      <c r="K46" s="6">
        <f>SUM(K4:K39)</f>
        <v>563.6</v>
      </c>
      <c r="L46" s="6">
        <f>SUM(L4:L39)</f>
        <v>1987.4</v>
      </c>
      <c r="M46" s="6">
        <f>SUM(M4:M45)</f>
        <v>3170.5000000000005</v>
      </c>
      <c r="N46" s="7"/>
    </row>
    <row r="47" spans="2:8" ht="15">
      <c r="B47" s="26" t="s">
        <v>64</v>
      </c>
      <c r="C47" s="23"/>
      <c r="D47" s="23" t="s">
        <v>47</v>
      </c>
      <c r="E47" s="23"/>
      <c r="F47" s="23"/>
      <c r="G47" s="23"/>
      <c r="H47" s="23"/>
    </row>
    <row r="48" spans="1:12" ht="17.25">
      <c r="A48" s="1"/>
      <c r="B48" s="37" t="s">
        <v>62</v>
      </c>
      <c r="C48" s="24"/>
      <c r="D48" s="24" t="s">
        <v>48</v>
      </c>
      <c r="E48" s="24"/>
      <c r="F48" s="24"/>
      <c r="G48" s="24"/>
      <c r="H48" s="24"/>
      <c r="J48" s="3"/>
      <c r="L48" s="13"/>
    </row>
    <row r="49" spans="1:10" ht="17.25">
      <c r="A49" s="1"/>
      <c r="B49" s="24"/>
      <c r="C49" s="27"/>
      <c r="D49" s="27"/>
      <c r="E49" s="1"/>
      <c r="F49" s="1"/>
      <c r="G49" s="1"/>
      <c r="H49" s="1"/>
      <c r="J49" s="3"/>
    </row>
    <row r="52" ht="12.75">
      <c r="D52" s="26"/>
    </row>
  </sheetData>
  <sheetProtection/>
  <mergeCells count="9">
    <mergeCell ref="A1:M1"/>
    <mergeCell ref="A3:A4"/>
    <mergeCell ref="D3:D4"/>
    <mergeCell ref="E3:E4"/>
    <mergeCell ref="F3:F4"/>
    <mergeCell ref="H3:H4"/>
    <mergeCell ref="I3:M3"/>
    <mergeCell ref="C3:C4"/>
    <mergeCell ref="B3:B4"/>
  </mergeCells>
  <printOptions/>
  <pageMargins left="0.35433070866141736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SheetLayoutView="100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" sqref="F4"/>
    </sheetView>
  </sheetViews>
  <sheetFormatPr defaultColWidth="9.140625" defaultRowHeight="12.75"/>
  <cols>
    <col min="1" max="1" width="37.28125" style="0" customWidth="1"/>
    <col min="2" max="2" width="12.8515625" style="0" customWidth="1"/>
    <col min="3" max="4" width="10.421875" style="0" customWidth="1"/>
    <col min="5" max="7" width="11.28125" style="0" customWidth="1"/>
    <col min="8" max="8" width="16.140625" style="0" customWidth="1"/>
    <col min="9" max="9" width="16.00390625" style="0" customWidth="1"/>
    <col min="10" max="10" width="14.57421875" style="0" customWidth="1"/>
    <col min="11" max="11" width="15.28125" style="0" customWidth="1"/>
    <col min="12" max="12" width="16.7109375" style="0" customWidth="1"/>
    <col min="13" max="13" width="14.28125" style="0" customWidth="1"/>
  </cols>
  <sheetData>
    <row r="1" spans="1:13" ht="44.25" customHeight="1">
      <c r="A1" s="46" t="s">
        <v>45</v>
      </c>
      <c r="B1" s="46"/>
      <c r="C1" s="47"/>
      <c r="D1" s="47"/>
      <c r="E1" s="47"/>
      <c r="F1" s="47"/>
      <c r="G1" s="47"/>
      <c r="H1" s="47"/>
      <c r="I1" s="47"/>
      <c r="J1" s="48"/>
      <c r="K1" s="49"/>
      <c r="L1" s="49"/>
      <c r="M1" s="49"/>
    </row>
    <row r="2" spans="1:13" ht="18.75" customHeight="1">
      <c r="A2" s="43" t="s">
        <v>1</v>
      </c>
      <c r="B2" s="43" t="s">
        <v>49</v>
      </c>
      <c r="C2" s="50" t="s">
        <v>31</v>
      </c>
      <c r="D2" s="50" t="s">
        <v>44</v>
      </c>
      <c r="E2" s="50" t="s">
        <v>32</v>
      </c>
      <c r="F2" s="50" t="s">
        <v>51</v>
      </c>
      <c r="G2" s="50" t="s">
        <v>52</v>
      </c>
      <c r="H2" s="43" t="s">
        <v>0</v>
      </c>
      <c r="I2" s="40" t="s">
        <v>2</v>
      </c>
      <c r="J2" s="41"/>
      <c r="K2" s="41"/>
      <c r="L2" s="41"/>
      <c r="M2" s="42"/>
    </row>
    <row r="3" spans="1:13" ht="24" customHeight="1">
      <c r="A3" s="45"/>
      <c r="B3" s="56"/>
      <c r="C3" s="51"/>
      <c r="D3" s="51"/>
      <c r="E3" s="51"/>
      <c r="F3" s="57"/>
      <c r="G3" s="57"/>
      <c r="H3" s="44"/>
      <c r="I3" s="10" t="s">
        <v>3</v>
      </c>
      <c r="J3" s="11" t="s">
        <v>4</v>
      </c>
      <c r="K3" s="11" t="s">
        <v>5</v>
      </c>
      <c r="L3" s="12" t="s">
        <v>6</v>
      </c>
      <c r="M3" s="12" t="s">
        <v>7</v>
      </c>
    </row>
    <row r="4" spans="1:13" ht="15.75" customHeight="1">
      <c r="A4" s="18" t="s">
        <v>20</v>
      </c>
      <c r="B4" s="18">
        <v>7000</v>
      </c>
      <c r="C4" s="19">
        <v>290</v>
      </c>
      <c r="D4" s="19"/>
      <c r="E4" s="17">
        <v>77</v>
      </c>
      <c r="F4" s="17"/>
      <c r="G4" s="17"/>
      <c r="H4" s="6">
        <f>SUM(I4:M4)</f>
        <v>8043.099999999999</v>
      </c>
      <c r="I4" s="14">
        <v>5797</v>
      </c>
      <c r="J4" s="15">
        <v>958.9</v>
      </c>
      <c r="K4" s="15"/>
      <c r="L4" s="16">
        <v>1135.7</v>
      </c>
      <c r="M4" s="16">
        <v>151.5</v>
      </c>
    </row>
    <row r="5" spans="1:14" ht="13.5">
      <c r="A5" s="4" t="s">
        <v>18</v>
      </c>
      <c r="B5" s="4">
        <v>15661.1</v>
      </c>
      <c r="C5" s="20">
        <v>880</v>
      </c>
      <c r="D5" s="20"/>
      <c r="E5" s="20">
        <v>138.4</v>
      </c>
      <c r="F5" s="20"/>
      <c r="G5" s="20"/>
      <c r="H5" s="6">
        <f>SUM(I5:M5)</f>
        <v>17153.6</v>
      </c>
      <c r="I5" s="6">
        <v>14282.3</v>
      </c>
      <c r="J5" s="6">
        <v>1760.3</v>
      </c>
      <c r="K5" s="6"/>
      <c r="L5" s="6">
        <v>750</v>
      </c>
      <c r="M5" s="6">
        <v>361</v>
      </c>
      <c r="N5" s="7"/>
    </row>
    <row r="6" spans="1:14" ht="13.5">
      <c r="A6" s="4" t="s">
        <v>34</v>
      </c>
      <c r="B6" s="4"/>
      <c r="C6" s="20">
        <v>76</v>
      </c>
      <c r="D6" s="20"/>
      <c r="E6" s="20">
        <v>16</v>
      </c>
      <c r="F6" s="20"/>
      <c r="G6" s="20"/>
      <c r="H6" s="6">
        <f>SUM(I6:M6)</f>
        <v>2008.4999999999998</v>
      </c>
      <c r="I6" s="6">
        <v>1787.8</v>
      </c>
      <c r="J6" s="6">
        <v>78.6</v>
      </c>
      <c r="K6" s="6"/>
      <c r="L6" s="6">
        <v>57.8</v>
      </c>
      <c r="M6" s="6">
        <v>84.3</v>
      </c>
      <c r="N6" s="7"/>
    </row>
    <row r="7" spans="1:14" ht="26.25">
      <c r="A7" s="5" t="s">
        <v>19</v>
      </c>
      <c r="B7" s="5">
        <v>100</v>
      </c>
      <c r="C7" s="21">
        <v>313</v>
      </c>
      <c r="D7" s="21"/>
      <c r="E7" s="21">
        <v>14</v>
      </c>
      <c r="F7" s="21"/>
      <c r="G7" s="21"/>
      <c r="H7" s="6">
        <f>SUM(I7:M7)</f>
        <v>700.4</v>
      </c>
      <c r="I7" s="6">
        <v>590.4</v>
      </c>
      <c r="J7" s="6">
        <v>45</v>
      </c>
      <c r="K7" s="6"/>
      <c r="L7" s="6"/>
      <c r="M7" s="6">
        <v>65</v>
      </c>
      <c r="N7" s="7"/>
    </row>
    <row r="8" spans="1:14" ht="13.5">
      <c r="A8" s="4" t="s">
        <v>21</v>
      </c>
      <c r="B8" s="4">
        <v>70</v>
      </c>
      <c r="C8" s="20">
        <v>352</v>
      </c>
      <c r="D8" s="20"/>
      <c r="E8" s="20">
        <v>14</v>
      </c>
      <c r="F8" s="20"/>
      <c r="G8" s="20"/>
      <c r="H8" s="6">
        <f>SUM(I8:M8)</f>
        <v>550.7</v>
      </c>
      <c r="I8" s="6">
        <v>474.7</v>
      </c>
      <c r="J8" s="6">
        <v>26</v>
      </c>
      <c r="K8" s="6"/>
      <c r="L8" s="6">
        <v>15</v>
      </c>
      <c r="M8" s="6">
        <v>35</v>
      </c>
      <c r="N8" s="7"/>
    </row>
    <row r="9" spans="1:14" ht="13.5">
      <c r="A9" s="4" t="s">
        <v>22</v>
      </c>
      <c r="B9" s="4">
        <v>50</v>
      </c>
      <c r="C9" s="20">
        <v>319</v>
      </c>
      <c r="D9" s="20"/>
      <c r="E9" s="20">
        <v>13</v>
      </c>
      <c r="F9" s="20"/>
      <c r="G9" s="20"/>
      <c r="H9" s="6">
        <f aca="true" t="shared" si="0" ref="H9:H36">SUM(I9:M9)</f>
        <v>395.4</v>
      </c>
      <c r="I9" s="6">
        <v>323.4</v>
      </c>
      <c r="J9" s="6">
        <v>27</v>
      </c>
      <c r="K9" s="6"/>
      <c r="L9" s="6"/>
      <c r="M9" s="6">
        <v>45</v>
      </c>
      <c r="N9" s="7"/>
    </row>
    <row r="10" spans="1:14" ht="13.5">
      <c r="A10" s="4" t="s">
        <v>35</v>
      </c>
      <c r="B10" s="4">
        <v>10</v>
      </c>
      <c r="C10" s="20"/>
      <c r="D10" s="20"/>
      <c r="E10" s="20"/>
      <c r="F10" s="20"/>
      <c r="G10" s="20"/>
      <c r="H10" s="6">
        <f t="shared" si="0"/>
        <v>53</v>
      </c>
      <c r="I10" s="6">
        <v>53</v>
      </c>
      <c r="J10" s="6"/>
      <c r="K10" s="6"/>
      <c r="L10" s="6"/>
      <c r="M10" s="6"/>
      <c r="N10" s="7"/>
    </row>
    <row r="11" spans="1:14" ht="13.5">
      <c r="A11" s="4" t="s">
        <v>8</v>
      </c>
      <c r="B11" s="4"/>
      <c r="C11" s="20"/>
      <c r="D11" s="20"/>
      <c r="E11" s="20"/>
      <c r="F11" s="20"/>
      <c r="G11" s="20"/>
      <c r="H11" s="6">
        <f t="shared" si="0"/>
        <v>469</v>
      </c>
      <c r="I11" s="6">
        <v>441.2</v>
      </c>
      <c r="J11" s="6">
        <v>15.6</v>
      </c>
      <c r="K11" s="6"/>
      <c r="L11" s="6"/>
      <c r="M11" s="6">
        <v>12.2</v>
      </c>
      <c r="N11" s="7"/>
    </row>
    <row r="12" spans="1:14" ht="15" customHeight="1">
      <c r="A12" s="5" t="s">
        <v>11</v>
      </c>
      <c r="B12" s="5">
        <v>50</v>
      </c>
      <c r="C12" s="21"/>
      <c r="D12" s="21"/>
      <c r="E12" s="21"/>
      <c r="F12" s="21"/>
      <c r="G12" s="21"/>
      <c r="H12" s="6">
        <f t="shared" si="0"/>
        <v>357.79999999999995</v>
      </c>
      <c r="I12" s="6">
        <v>327.9</v>
      </c>
      <c r="J12" s="6">
        <v>7.2</v>
      </c>
      <c r="K12" s="6"/>
      <c r="L12" s="6"/>
      <c r="M12" s="6">
        <v>22.7</v>
      </c>
      <c r="N12" s="7"/>
    </row>
    <row r="13" spans="1:14" ht="13.5">
      <c r="A13" s="4" t="s">
        <v>9</v>
      </c>
      <c r="B13" s="4">
        <v>20</v>
      </c>
      <c r="C13" s="20"/>
      <c r="D13" s="20"/>
      <c r="E13" s="20"/>
      <c r="F13" s="20"/>
      <c r="G13" s="20"/>
      <c r="H13" s="6">
        <f t="shared" si="0"/>
        <v>784.3</v>
      </c>
      <c r="I13" s="6">
        <v>421.1</v>
      </c>
      <c r="J13" s="6">
        <v>13.2</v>
      </c>
      <c r="K13" s="6"/>
      <c r="L13" s="6"/>
      <c r="M13" s="6">
        <v>350</v>
      </c>
      <c r="N13" s="7"/>
    </row>
    <row r="14" spans="1:14" ht="14.25" customHeight="1">
      <c r="A14" s="5" t="s">
        <v>10</v>
      </c>
      <c r="B14" s="5">
        <v>7.2</v>
      </c>
      <c r="C14" s="21"/>
      <c r="D14" s="21"/>
      <c r="E14" s="21"/>
      <c r="F14" s="21"/>
      <c r="G14" s="21"/>
      <c r="H14" s="6">
        <f t="shared" si="0"/>
        <v>7.2</v>
      </c>
      <c r="I14" s="6"/>
      <c r="J14" s="6"/>
      <c r="K14" s="6"/>
      <c r="L14" s="6"/>
      <c r="M14" s="6">
        <v>7.2</v>
      </c>
      <c r="N14" s="7"/>
    </row>
    <row r="15" spans="1:14" ht="14.25" customHeight="1">
      <c r="A15" s="5" t="s">
        <v>23</v>
      </c>
      <c r="B15" s="5">
        <v>22.3</v>
      </c>
      <c r="C15" s="21">
        <v>3</v>
      </c>
      <c r="D15" s="21"/>
      <c r="E15" s="21"/>
      <c r="F15" s="21"/>
      <c r="G15" s="21"/>
      <c r="H15" s="6">
        <f t="shared" si="0"/>
        <v>22.3</v>
      </c>
      <c r="I15" s="6"/>
      <c r="J15" s="6"/>
      <c r="K15" s="6"/>
      <c r="L15" s="6"/>
      <c r="M15" s="6">
        <v>22.3</v>
      </c>
      <c r="N15" s="7"/>
    </row>
    <row r="16" spans="1:14" ht="31.5" customHeight="1">
      <c r="A16" s="5" t="s">
        <v>24</v>
      </c>
      <c r="B16" s="5">
        <v>500</v>
      </c>
      <c r="C16" s="21"/>
      <c r="D16" s="21"/>
      <c r="E16" s="21">
        <v>22</v>
      </c>
      <c r="F16" s="21"/>
      <c r="G16" s="21"/>
      <c r="H16" s="6">
        <f t="shared" si="0"/>
        <v>2209.2000000000003</v>
      </c>
      <c r="I16" s="6">
        <v>1624.2</v>
      </c>
      <c r="J16" s="6">
        <v>315.6</v>
      </c>
      <c r="K16" s="6"/>
      <c r="L16" s="6"/>
      <c r="M16" s="6">
        <v>269.4</v>
      </c>
      <c r="N16" s="7"/>
    </row>
    <row r="17" spans="1:14" ht="15.75" customHeight="1">
      <c r="A17" s="5" t="s">
        <v>33</v>
      </c>
      <c r="B17" s="5">
        <v>40</v>
      </c>
      <c r="C17" s="21"/>
      <c r="D17" s="21"/>
      <c r="E17" s="21">
        <v>1.5</v>
      </c>
      <c r="F17" s="21"/>
      <c r="G17" s="21"/>
      <c r="H17" s="6">
        <f t="shared" si="0"/>
        <v>158.39999999999998</v>
      </c>
      <c r="I17" s="6">
        <v>91.4</v>
      </c>
      <c r="J17" s="6">
        <v>48.3</v>
      </c>
      <c r="K17" s="6"/>
      <c r="L17" s="6"/>
      <c r="M17" s="6">
        <v>18.7</v>
      </c>
      <c r="N17" s="7"/>
    </row>
    <row r="18" spans="1:14" ht="26.25">
      <c r="A18" s="5" t="s">
        <v>25</v>
      </c>
      <c r="B18" s="5">
        <v>300</v>
      </c>
      <c r="C18" s="21"/>
      <c r="D18" s="21"/>
      <c r="E18" s="21">
        <v>20</v>
      </c>
      <c r="F18" s="21"/>
      <c r="G18" s="21"/>
      <c r="H18" s="6">
        <f t="shared" si="0"/>
        <v>1872</v>
      </c>
      <c r="I18" s="6">
        <v>1524.8</v>
      </c>
      <c r="J18" s="6">
        <v>182.3</v>
      </c>
      <c r="K18" s="6"/>
      <c r="L18" s="6"/>
      <c r="M18" s="6">
        <v>164.9</v>
      </c>
      <c r="N18" s="7"/>
    </row>
    <row r="19" spans="1:14" ht="26.25">
      <c r="A19" s="5" t="s">
        <v>29</v>
      </c>
      <c r="B19" s="5">
        <v>30</v>
      </c>
      <c r="C19" s="21"/>
      <c r="D19" s="21"/>
      <c r="E19" s="21">
        <v>1</v>
      </c>
      <c r="F19" s="21"/>
      <c r="G19" s="21"/>
      <c r="H19" s="6">
        <f t="shared" si="0"/>
        <v>106.5</v>
      </c>
      <c r="I19" s="6">
        <v>102.1</v>
      </c>
      <c r="J19" s="6"/>
      <c r="K19" s="6"/>
      <c r="L19" s="6"/>
      <c r="M19" s="6">
        <v>4.4</v>
      </c>
      <c r="N19" s="7"/>
    </row>
    <row r="20" spans="1:14" ht="26.25">
      <c r="A20" s="5" t="s">
        <v>26</v>
      </c>
      <c r="B20" s="5">
        <v>20</v>
      </c>
      <c r="C20" s="21">
        <v>4</v>
      </c>
      <c r="D20" s="21"/>
      <c r="E20" s="21">
        <v>0.7</v>
      </c>
      <c r="F20" s="21"/>
      <c r="G20" s="21"/>
      <c r="H20" s="6">
        <f t="shared" si="0"/>
        <v>60.400000000000006</v>
      </c>
      <c r="I20" s="6">
        <v>54.1</v>
      </c>
      <c r="J20" s="6">
        <v>5.1</v>
      </c>
      <c r="K20" s="6"/>
      <c r="L20" s="6"/>
      <c r="M20" s="6">
        <v>1.2</v>
      </c>
      <c r="N20" s="7"/>
    </row>
    <row r="21" spans="1:14" ht="26.25">
      <c r="A21" s="5" t="s">
        <v>28</v>
      </c>
      <c r="B21" s="5">
        <v>500</v>
      </c>
      <c r="C21" s="21">
        <v>120</v>
      </c>
      <c r="D21" s="21"/>
      <c r="E21" s="21">
        <v>19.45</v>
      </c>
      <c r="F21" s="21"/>
      <c r="G21" s="21"/>
      <c r="H21" s="6">
        <f t="shared" si="0"/>
        <v>1647</v>
      </c>
      <c r="I21" s="6">
        <v>1488.2</v>
      </c>
      <c r="J21" s="6">
        <v>122</v>
      </c>
      <c r="K21" s="6"/>
      <c r="L21" s="6"/>
      <c r="M21" s="6">
        <v>36.8</v>
      </c>
      <c r="N21" s="7"/>
    </row>
    <row r="22" spans="1:14" ht="13.5">
      <c r="A22" s="5" t="s">
        <v>27</v>
      </c>
      <c r="B22" s="5">
        <v>10</v>
      </c>
      <c r="C22" s="21"/>
      <c r="D22" s="21"/>
      <c r="E22" s="21">
        <v>0.5</v>
      </c>
      <c r="F22" s="21"/>
      <c r="G22" s="21"/>
      <c r="H22" s="6">
        <f t="shared" si="0"/>
        <v>48.3</v>
      </c>
      <c r="I22" s="6">
        <v>27.3</v>
      </c>
      <c r="J22" s="6">
        <v>15.2</v>
      </c>
      <c r="K22" s="6"/>
      <c r="L22" s="6"/>
      <c r="M22" s="6">
        <v>5.8</v>
      </c>
      <c r="N22" s="7"/>
    </row>
    <row r="23" spans="1:14" ht="26.25">
      <c r="A23" s="5" t="s">
        <v>43</v>
      </c>
      <c r="B23" s="5">
        <v>50</v>
      </c>
      <c r="C23" s="21"/>
      <c r="D23" s="21"/>
      <c r="E23" s="21"/>
      <c r="F23" s="21"/>
      <c r="G23" s="21"/>
      <c r="H23" s="6">
        <f t="shared" si="0"/>
        <v>442.6</v>
      </c>
      <c r="I23" s="6">
        <v>442.6</v>
      </c>
      <c r="J23" s="6"/>
      <c r="K23" s="6"/>
      <c r="L23" s="6"/>
      <c r="M23" s="6"/>
      <c r="N23" s="7"/>
    </row>
    <row r="24" spans="1:14" ht="39">
      <c r="A24" s="5" t="s">
        <v>15</v>
      </c>
      <c r="B24" s="5">
        <v>1400</v>
      </c>
      <c r="C24" s="21"/>
      <c r="D24" s="21"/>
      <c r="E24" s="21">
        <v>39.25</v>
      </c>
      <c r="F24" s="21"/>
      <c r="G24" s="21"/>
      <c r="H24" s="6">
        <f t="shared" si="0"/>
        <v>2373.4</v>
      </c>
      <c r="I24" s="6">
        <v>1640.9</v>
      </c>
      <c r="J24" s="6">
        <v>193.3</v>
      </c>
      <c r="K24" s="6">
        <v>183</v>
      </c>
      <c r="L24" s="6"/>
      <c r="M24" s="6">
        <v>356.2</v>
      </c>
      <c r="N24" s="7"/>
    </row>
    <row r="25" spans="1:14" ht="26.25" customHeight="1">
      <c r="A25" s="5" t="s">
        <v>12</v>
      </c>
      <c r="B25" s="5">
        <v>6366.2</v>
      </c>
      <c r="C25" s="21"/>
      <c r="D25" s="21">
        <v>8978</v>
      </c>
      <c r="E25" s="21"/>
      <c r="F25" s="21"/>
      <c r="G25" s="21"/>
      <c r="H25" s="6">
        <f t="shared" si="0"/>
        <v>7366.2</v>
      </c>
      <c r="I25" s="6">
        <v>5809.6</v>
      </c>
      <c r="J25" s="6">
        <v>880.6</v>
      </c>
      <c r="K25" s="6">
        <v>159.7</v>
      </c>
      <c r="L25" s="6">
        <v>28.9</v>
      </c>
      <c r="M25" s="6">
        <v>487.4</v>
      </c>
      <c r="N25" s="7"/>
    </row>
    <row r="26" spans="1:14" ht="18" customHeight="1">
      <c r="A26" s="5" t="s">
        <v>39</v>
      </c>
      <c r="B26" s="5">
        <v>220.9</v>
      </c>
      <c r="C26" s="21"/>
      <c r="D26" s="21"/>
      <c r="E26" s="21"/>
      <c r="F26" s="21"/>
      <c r="G26" s="21"/>
      <c r="H26" s="6">
        <f t="shared" si="0"/>
        <v>220.9</v>
      </c>
      <c r="I26" s="6"/>
      <c r="J26" s="6"/>
      <c r="K26" s="6">
        <v>220.9</v>
      </c>
      <c r="L26" s="6"/>
      <c r="M26" s="6"/>
      <c r="N26" s="7"/>
    </row>
    <row r="27" spans="1:14" ht="13.5">
      <c r="A27" s="4" t="s">
        <v>40</v>
      </c>
      <c r="B27" s="4">
        <v>600</v>
      </c>
      <c r="C27" s="20"/>
      <c r="D27" s="20">
        <v>1438</v>
      </c>
      <c r="E27" s="20">
        <v>32.6</v>
      </c>
      <c r="F27" s="20"/>
      <c r="G27" s="20"/>
      <c r="H27" s="6">
        <f t="shared" si="0"/>
        <v>2635.1000000000004</v>
      </c>
      <c r="I27" s="6">
        <v>2553.8</v>
      </c>
      <c r="J27" s="6">
        <v>34.4</v>
      </c>
      <c r="K27" s="6"/>
      <c r="L27" s="6"/>
      <c r="M27" s="6">
        <v>46.9</v>
      </c>
      <c r="N27" s="7"/>
    </row>
    <row r="28" spans="1:14" ht="26.25">
      <c r="A28" s="5" t="s">
        <v>36</v>
      </c>
      <c r="B28" s="5">
        <v>100</v>
      </c>
      <c r="C28" s="21"/>
      <c r="D28" s="21"/>
      <c r="E28" s="21"/>
      <c r="F28" s="21"/>
      <c r="G28" s="21"/>
      <c r="H28" s="6">
        <f t="shared" si="0"/>
        <v>293.5</v>
      </c>
      <c r="I28" s="6">
        <v>290.9</v>
      </c>
      <c r="J28" s="6">
        <v>1.3</v>
      </c>
      <c r="K28" s="6"/>
      <c r="L28" s="6"/>
      <c r="M28" s="6">
        <v>1.3</v>
      </c>
      <c r="N28" s="7"/>
    </row>
    <row r="29" spans="1:14" ht="13.5">
      <c r="A29" s="4" t="s">
        <v>13</v>
      </c>
      <c r="B29" s="4">
        <v>63.7</v>
      </c>
      <c r="C29" s="20"/>
      <c r="D29" s="20"/>
      <c r="E29" s="20"/>
      <c r="F29" s="20"/>
      <c r="G29" s="20"/>
      <c r="H29" s="6">
        <f t="shared" si="0"/>
        <v>63.7</v>
      </c>
      <c r="I29" s="6"/>
      <c r="J29" s="6"/>
      <c r="K29" s="6"/>
      <c r="L29" s="6"/>
      <c r="M29" s="6">
        <v>63.7</v>
      </c>
      <c r="N29" s="7"/>
    </row>
    <row r="30" spans="1:14" ht="26.25">
      <c r="A30" s="5" t="s">
        <v>37</v>
      </c>
      <c r="B30" s="5">
        <v>200</v>
      </c>
      <c r="C30" s="20">
        <v>243</v>
      </c>
      <c r="D30" s="20"/>
      <c r="E30" s="20"/>
      <c r="F30" s="20"/>
      <c r="G30" s="20"/>
      <c r="H30" s="6">
        <f t="shared" si="0"/>
        <v>695.4999999999999</v>
      </c>
      <c r="I30" s="6">
        <v>548.4</v>
      </c>
      <c r="J30" s="6">
        <v>70.8</v>
      </c>
      <c r="K30" s="6"/>
      <c r="L30" s="6"/>
      <c r="M30" s="6">
        <v>76.3</v>
      </c>
      <c r="N30" s="7"/>
    </row>
    <row r="31" spans="1:14" ht="13.5">
      <c r="A31" s="5" t="s">
        <v>38</v>
      </c>
      <c r="B31" s="5"/>
      <c r="C31" s="20"/>
      <c r="D31" s="20"/>
      <c r="E31" s="20"/>
      <c r="F31" s="20"/>
      <c r="G31" s="20"/>
      <c r="H31" s="6">
        <f t="shared" si="0"/>
        <v>254.6</v>
      </c>
      <c r="I31" s="6"/>
      <c r="J31" s="6"/>
      <c r="K31" s="6"/>
      <c r="L31" s="6"/>
      <c r="M31" s="6">
        <v>254.6</v>
      </c>
      <c r="N31" s="7"/>
    </row>
    <row r="32" spans="1:14" ht="13.5">
      <c r="A32" s="4" t="s">
        <v>14</v>
      </c>
      <c r="B32" s="4">
        <v>41.9</v>
      </c>
      <c r="C32" s="20"/>
      <c r="D32" s="20"/>
      <c r="E32" s="20"/>
      <c r="F32" s="20"/>
      <c r="G32" s="20"/>
      <c r="H32" s="6">
        <f t="shared" si="0"/>
        <v>41.9</v>
      </c>
      <c r="I32" s="6"/>
      <c r="J32" s="6"/>
      <c r="K32" s="6"/>
      <c r="L32" s="6"/>
      <c r="M32" s="6">
        <v>41.9</v>
      </c>
      <c r="N32" s="7"/>
    </row>
    <row r="33" spans="1:14" ht="13.5">
      <c r="A33" s="4" t="s">
        <v>30</v>
      </c>
      <c r="B33" s="4">
        <v>42</v>
      </c>
      <c r="C33" s="20"/>
      <c r="D33" s="20"/>
      <c r="E33" s="20"/>
      <c r="F33" s="20"/>
      <c r="G33" s="20"/>
      <c r="H33" s="6">
        <f t="shared" si="0"/>
        <v>42</v>
      </c>
      <c r="I33" s="6"/>
      <c r="J33" s="6"/>
      <c r="K33" s="6"/>
      <c r="L33" s="6"/>
      <c r="M33" s="6">
        <v>42</v>
      </c>
      <c r="N33" s="7"/>
    </row>
    <row r="34" spans="1:14" ht="26.25">
      <c r="A34" s="5" t="s">
        <v>41</v>
      </c>
      <c r="B34" s="5">
        <v>50</v>
      </c>
      <c r="C34" s="21"/>
      <c r="D34" s="21"/>
      <c r="E34" s="21"/>
      <c r="F34" s="21"/>
      <c r="G34" s="21"/>
      <c r="H34" s="6">
        <f t="shared" si="0"/>
        <v>92.3</v>
      </c>
      <c r="I34" s="6"/>
      <c r="J34" s="6"/>
      <c r="K34" s="6"/>
      <c r="L34" s="6"/>
      <c r="M34" s="6">
        <v>92.3</v>
      </c>
      <c r="N34" s="7"/>
    </row>
    <row r="35" spans="1:14" ht="26.25" customHeight="1">
      <c r="A35" s="5" t="s">
        <v>42</v>
      </c>
      <c r="B35" s="5">
        <v>20.5</v>
      </c>
      <c r="C35" s="21"/>
      <c r="D35" s="21"/>
      <c r="E35" s="21"/>
      <c r="F35" s="21"/>
      <c r="G35" s="21"/>
      <c r="H35" s="6">
        <f t="shared" si="0"/>
        <v>50.5</v>
      </c>
      <c r="I35" s="6"/>
      <c r="J35" s="6"/>
      <c r="K35" s="6"/>
      <c r="L35" s="6"/>
      <c r="M35" s="6">
        <v>50.5</v>
      </c>
      <c r="N35" s="7"/>
    </row>
    <row r="36" spans="1:14" ht="13.5">
      <c r="A36" s="9" t="s">
        <v>0</v>
      </c>
      <c r="B36" s="9">
        <f>SUM(B4:B35)</f>
        <v>33545.799999999996</v>
      </c>
      <c r="C36" s="22"/>
      <c r="D36" s="22"/>
      <c r="E36" s="22"/>
      <c r="F36" s="22"/>
      <c r="G36" s="22"/>
      <c r="H36" s="6">
        <f t="shared" si="0"/>
        <v>51219.3</v>
      </c>
      <c r="I36" s="8">
        <f>SUM(I3:I33)</f>
        <v>40697.100000000006</v>
      </c>
      <c r="J36" s="6">
        <f>SUM(J3:J33)</f>
        <v>4800.7</v>
      </c>
      <c r="K36" s="6">
        <f>SUM(K3:K33)</f>
        <v>563.6</v>
      </c>
      <c r="L36" s="6">
        <f>SUM(L3:L33)</f>
        <v>1987.4</v>
      </c>
      <c r="M36" s="6">
        <f>SUM(M3:M35)</f>
        <v>3170.5000000000005</v>
      </c>
      <c r="N36" s="7"/>
    </row>
    <row r="37" spans="2:8" ht="15">
      <c r="B37" s="23">
        <v>13137.1</v>
      </c>
      <c r="C37" s="23" t="s">
        <v>47</v>
      </c>
      <c r="D37" s="23"/>
      <c r="E37" s="23"/>
      <c r="F37" s="23"/>
      <c r="G37" s="23"/>
      <c r="H37" s="23">
        <v>13137.1</v>
      </c>
    </row>
    <row r="38" spans="1:12" ht="17.25">
      <c r="A38" s="1" t="s">
        <v>16</v>
      </c>
      <c r="B38" s="24">
        <v>6879.4</v>
      </c>
      <c r="C38" s="24" t="s">
        <v>48</v>
      </c>
      <c r="D38" s="24"/>
      <c r="E38" s="24"/>
      <c r="F38" s="24"/>
      <c r="G38" s="24"/>
      <c r="H38" s="24">
        <v>6879.4</v>
      </c>
      <c r="J38" s="3"/>
      <c r="L38" s="13" t="s">
        <v>17</v>
      </c>
    </row>
    <row r="39" spans="1:10" ht="17.25">
      <c r="A39" s="1"/>
      <c r="B39" s="1">
        <f>B36-B37-B38</f>
        <v>13529.299999999997</v>
      </c>
      <c r="C39" s="25" t="s">
        <v>46</v>
      </c>
      <c r="D39" s="1"/>
      <c r="E39" s="1"/>
      <c r="F39" s="1"/>
      <c r="G39" s="1"/>
      <c r="H39" s="1">
        <f>H36-H37-H38</f>
        <v>31202.800000000003</v>
      </c>
      <c r="J39" s="3"/>
    </row>
    <row r="40" spans="2:3" ht="12.75">
      <c r="B40">
        <v>2109.1</v>
      </c>
      <c r="C40" t="s">
        <v>50</v>
      </c>
    </row>
    <row r="42" ht="12.75">
      <c r="C42" s="26"/>
    </row>
  </sheetData>
  <sheetProtection/>
  <mergeCells count="10">
    <mergeCell ref="A1:M1"/>
    <mergeCell ref="A2:A3"/>
    <mergeCell ref="B2:B3"/>
    <mergeCell ref="C2:C3"/>
    <mergeCell ref="D2:D3"/>
    <mergeCell ref="E2:E3"/>
    <mergeCell ref="H2:H3"/>
    <mergeCell ref="I2:M2"/>
    <mergeCell ref="F2:F3"/>
    <mergeCell ref="G2:G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2018-01-16T07:24:50Z</cp:lastPrinted>
  <dcterms:created xsi:type="dcterms:W3CDTF">1996-10-08T23:32:33Z</dcterms:created>
  <dcterms:modified xsi:type="dcterms:W3CDTF">2018-01-19T17:34:12Z</dcterms:modified>
  <cp:category/>
  <cp:version/>
  <cp:contentType/>
  <cp:contentStatus/>
</cp:coreProperties>
</file>